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1_2022_tanév\Reguly_Szakmai Program_2021\Képzési programok_2021_excel\"/>
    </mc:Choice>
  </mc:AlternateContent>
  <xr:revisionPtr revIDLastSave="0" documentId="13_ncr:1_{518E2847-293D-462A-9C12-E04BC31F64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39" i="1" l="1"/>
  <c r="G53" i="1"/>
  <c r="E53" i="1"/>
  <c r="G45" i="1"/>
  <c r="E45" i="1"/>
  <c r="G38" i="1"/>
  <c r="E38" i="1"/>
  <c r="G61" i="1" l="1"/>
  <c r="E61" i="1"/>
  <c r="G52" i="1"/>
  <c r="E52" i="1"/>
  <c r="G44" i="1"/>
  <c r="E44" i="1"/>
  <c r="G32" i="1"/>
  <c r="E32" i="1"/>
  <c r="G23" i="1"/>
  <c r="E23" i="1"/>
  <c r="G14" i="1"/>
  <c r="E14" i="1"/>
  <c r="G9" i="1"/>
  <c r="E9" i="1"/>
  <c r="G4" i="1"/>
  <c r="E4" i="1"/>
  <c r="E37" i="1" l="1"/>
  <c r="E3" i="1" s="1"/>
  <c r="E63" i="1" s="1"/>
  <c r="G37" i="1"/>
  <c r="G3" i="1" s="1"/>
  <c r="G63" i="1" s="1"/>
  <c r="H63" i="1" l="1"/>
  <c r="H60" i="1"/>
  <c r="H59" i="1"/>
  <c r="H58" i="1"/>
  <c r="H57" i="1"/>
  <c r="H56" i="1"/>
  <c r="H55" i="1"/>
  <c r="H54" i="1"/>
  <c r="H51" i="1"/>
  <c r="H50" i="1"/>
  <c r="H49" i="1"/>
  <c r="H48" i="1"/>
  <c r="H47" i="1"/>
  <c r="H46" i="1"/>
  <c r="H43" i="1"/>
  <c r="H42" i="1"/>
  <c r="H41" i="1"/>
  <c r="H40" i="1"/>
  <c r="H36" i="1"/>
  <c r="H35" i="1"/>
  <c r="H34" i="1"/>
  <c r="H33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F53" i="1"/>
  <c r="F61" i="1" s="1"/>
  <c r="D53" i="1"/>
  <c r="D61" i="1" s="1"/>
  <c r="C53" i="1"/>
  <c r="C61" i="1" s="1"/>
  <c r="F45" i="1"/>
  <c r="F52" i="1" s="1"/>
  <c r="D45" i="1"/>
  <c r="D52" i="1" s="1"/>
  <c r="C45" i="1"/>
  <c r="C52" i="1" s="1"/>
  <c r="F38" i="1"/>
  <c r="D38" i="1"/>
  <c r="D44" i="1" s="1"/>
  <c r="C38" i="1"/>
  <c r="C44" i="1" s="1"/>
  <c r="F44" i="1" l="1"/>
  <c r="H44" i="1" s="1"/>
  <c r="H52" i="1"/>
  <c r="H53" i="1"/>
  <c r="H38" i="1"/>
  <c r="H61" i="1"/>
  <c r="H45" i="1"/>
  <c r="F32" i="1"/>
  <c r="D32" i="1"/>
  <c r="C32" i="1"/>
  <c r="F23" i="1"/>
  <c r="D23" i="1"/>
  <c r="C23" i="1"/>
  <c r="F14" i="1"/>
  <c r="F37" i="1" s="1"/>
  <c r="D14" i="1"/>
  <c r="C14" i="1"/>
  <c r="F9" i="1"/>
  <c r="D9" i="1"/>
  <c r="C9" i="1"/>
  <c r="F4" i="1"/>
  <c r="D4" i="1"/>
  <c r="C4" i="1"/>
  <c r="C3" i="1" l="1"/>
  <c r="C62" i="1" s="1"/>
  <c r="D37" i="1"/>
  <c r="D3" i="1"/>
  <c r="F3" i="1"/>
  <c r="F62" i="1" s="1"/>
  <c r="F65" i="1" s="1"/>
  <c r="G66" i="1" s="1"/>
  <c r="H23" i="1"/>
  <c r="H9" i="1"/>
  <c r="H4" i="1"/>
  <c r="H14" i="1"/>
  <c r="C37" i="1"/>
  <c r="H37" i="1" s="1"/>
  <c r="H32" i="1"/>
  <c r="D62" i="1" l="1"/>
  <c r="H3" i="1"/>
  <c r="H62" i="1" l="1"/>
  <c r="D65" i="1"/>
  <c r="E66" i="1" l="1"/>
  <c r="H65" i="1"/>
</calcChain>
</file>

<file path=xl/sharedStrings.xml><?xml version="1.0" encoding="utf-8"?>
<sst xmlns="http://schemas.openxmlformats.org/spreadsheetml/2006/main" count="156" uniqueCount="76">
  <si>
    <t>A képzés összes óraszáma</t>
  </si>
  <si>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</si>
  <si>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</si>
  <si>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</si>
  <si>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</si>
  <si>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</si>
  <si>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</si>
  <si>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</si>
  <si>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</si>
  <si>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</si>
  <si>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</si>
  <si>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</si>
  <si>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</si>
  <si>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</si>
  <si>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</si>
  <si>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Építőipari közös ismeretek</t>
  </si>
  <si>
    <t xml:space="preserve">Építőipari alapismeretek </t>
  </si>
  <si>
    <t xml:space="preserve">Az építőipar feladata, felosztása </t>
  </si>
  <si>
    <t xml:space="preserve">Az építési munkák sorrendje, az építési folyamat résztvevői </t>
  </si>
  <si>
    <t xml:space="preserve">Az építőipari szakmák és az építőipari feladatokhoz kapcsolódó szakmák tevékenységi körei </t>
  </si>
  <si>
    <t xml:space="preserve">Az épített környezet, települések, települési infrastruktúra </t>
  </si>
  <si>
    <t xml:space="preserve">Épületek, építmények csoportosítása, jellemzői, lakóépületek helyiségeinek, méreteinek, tájolásának ismerete </t>
  </si>
  <si>
    <t xml:space="preserve">  </t>
  </si>
  <si>
    <t xml:space="preserve">Épületszerkezetek fogalma, rendeltetése, csoportosítása </t>
  </si>
  <si>
    <t xml:space="preserve">Építési technológiák, építési módok </t>
  </si>
  <si>
    <t xml:space="preserve">Az építőipar és a digitalizáció kapcsolata </t>
  </si>
  <si>
    <t xml:space="preserve">Építőipari kivitelezési alapismeretek </t>
  </si>
  <si>
    <t xml:space="preserve">Az építőipari munkáknál használt anyagok ismerete </t>
  </si>
  <si>
    <t xml:space="preserve">Szerszámok, eszközök, gépek ismerete és alkalmazása </t>
  </si>
  <si>
    <t xml:space="preserve">Építőipari alapfeladatok készítése </t>
  </si>
  <si>
    <t xml:space="preserve">Dokumentáció és prezentáció </t>
  </si>
  <si>
    <t xml:space="preserve">Építőipari rajzi alapismeretek </t>
  </si>
  <si>
    <t xml:space="preserve">Rajzi alapfogalmak </t>
  </si>
  <si>
    <t xml:space="preserve">Műszaki rajzok készítése </t>
  </si>
  <si>
    <t xml:space="preserve">Szabadkézi rajzok készítése </t>
  </si>
  <si>
    <t xml:space="preserve">Munka- és környezetvédelem </t>
  </si>
  <si>
    <t xml:space="preserve">Munkavédelmi általános ismeretek Általános munkavédelmi ismeretek </t>
  </si>
  <si>
    <t xml:space="preserve">Tűzvédelem </t>
  </si>
  <si>
    <t xml:space="preserve">Környezetvédelem </t>
  </si>
  <si>
    <t xml:space="preserve">A munkavédelem építőipari vonatkozásai </t>
  </si>
  <si>
    <t xml:space="preserve">Tanulási terület összóraszáma </t>
  </si>
  <si>
    <t>1/9.</t>
  </si>
  <si>
    <t>2/10.</t>
  </si>
  <si>
    <t>3/11.</t>
  </si>
  <si>
    <t>Szobafestő, díszítő munkák</t>
  </si>
  <si>
    <t xml:space="preserve">Falfelületek festése, díszítése  </t>
  </si>
  <si>
    <t xml:space="preserve">Festési technológiák, anyagok szakmai ismerete </t>
  </si>
  <si>
    <t xml:space="preserve">Festési munkálatok anyag és gyártásismerete </t>
  </si>
  <si>
    <t xml:space="preserve">Díszítőmunkák, szakrajz, színelmélet </t>
  </si>
  <si>
    <t xml:space="preserve">Szakmai számítás </t>
  </si>
  <si>
    <t xml:space="preserve">Vonatkozó munka-, baleset- és környezetvédelem </t>
  </si>
  <si>
    <t>Mázolási munkák fa, fal, fém és speciális felületeken</t>
  </si>
  <si>
    <t xml:space="preserve">Mázolási ismeretek  </t>
  </si>
  <si>
    <t xml:space="preserve">Alapfelületek vizsgálata </t>
  </si>
  <si>
    <t xml:space="preserve">Mázolás szakmai ismerete, technológiája  </t>
  </si>
  <si>
    <t xml:space="preserve">Mázolóanyagok, segédanyagok anyagismerete </t>
  </si>
  <si>
    <t xml:space="preserve">Mázolás díszítőmunkái </t>
  </si>
  <si>
    <t xml:space="preserve">Mázolási munkák szakmai számítása </t>
  </si>
  <si>
    <t xml:space="preserve">Mázolási munkára vonatkozó munka-, baleset- és környezetvédelmi előírások </t>
  </si>
  <si>
    <t xml:space="preserve">Tapétázási munkák ismerete   </t>
  </si>
  <si>
    <t xml:space="preserve">Felületvizsgálat, -előkészítés, -előkezelés </t>
  </si>
  <si>
    <t xml:space="preserve">Tapétázási munkák szakmai ismerete </t>
  </si>
  <si>
    <t xml:space="preserve">Tapétázás anyagismerete </t>
  </si>
  <si>
    <t xml:space="preserve">Tapéták csoportosítása gyártástechnológia </t>
  </si>
  <si>
    <t xml:space="preserve">Tapétázási munkák szakmai számításai </t>
  </si>
  <si>
    <t xml:space="preserve">Díszítési technológiák </t>
  </si>
  <si>
    <t xml:space="preserve">Épületinformációs modellezés (BIM) </t>
  </si>
  <si>
    <t xml:space="preserve">Egybefüggő szakmai gyakorlat: </t>
  </si>
  <si>
    <t>Tapétázási munkák</t>
  </si>
  <si>
    <t>Duális képzőhelyen oktatott tartalmak aránya:</t>
  </si>
  <si>
    <t>Évfolyam</t>
  </si>
  <si>
    <t>Iskolai tanműhely és tanterem</t>
  </si>
  <si>
    <t>duális képzőhely</t>
  </si>
  <si>
    <t>Képzés a gazdálkodó szervezetnél:</t>
  </si>
  <si>
    <t>Összesen: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</si>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</sst>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topLeftCell="A51" zoomScale="85" zoomScaleNormal="85" workbookViewId="0">
      <selection activeCell="B69" sqref="B69"/>
    </sheetView>
  </sheetViews>
  <sheetFormatPr defaultRowHeight="11.5" x14ac:dyDescent="0.25"/>
  <cols>
    <col min="1" max="1" width="9.36328125" style="9" customWidth="1"/>
    <col min="2" max="2" width="25.6328125" style="9" customWidth="1"/>
    <col min="3" max="8" width="10.6328125" style="19" customWidth="1"/>
    <col min="9" max="9" width="8.7265625" style="9"/>
    <col min="10" max="10" width="8.7265625" style="20"/>
    <col min="11" max="16384" width="8.7265625" style="9"/>
  </cols>
  <sheetData>
    <row r="1" spans="1:8" x14ac:dyDescent="0.25">
      <c r="A1" s="23" t="s">
        <v>70</v>
      </c>
      <c r="B1" s="23"/>
      <c r="C1" s="35" t="s">
        <v>41</v>
      </c>
      <c r="D1" s="35" t="s">
        <v>42</v>
      </c>
      <c r="E1" s="35"/>
      <c r="F1" s="35" t="s">
        <v>43</v>
      </c>
      <c r="G1" s="35"/>
      <c r="H1" s="23" t="s">
        <v>0</v>
      </c>
    </row>
    <row r="2" spans="1:8" ht="34.5" x14ac:dyDescent="0.25">
      <c r="A2" s="23"/>
      <c r="B2" s="23"/>
      <c r="C2" s="35"/>
      <c r="D2" s="18" t="s">
        <v>71</v>
      </c>
      <c r="E2" s="18" t="s">
        <v>72</v>
      </c>
      <c r="F2" s="18" t="s">
        <v>71</v>
      </c>
      <c r="G2" s="18" t="s">
        <v>72</v>
      </c>
      <c r="H2" s="23"/>
    </row>
    <row r="3" spans="1:8" x14ac:dyDescent="0.25">
      <c r="A3" s="21" t="s">
        <v>1</v>
      </c>
      <c r="B3" s="22"/>
      <c r="C3" s="1">
        <f>SUM(C4,C9,C37,C44,C52,C61)</f>
        <v>576</v>
      </c>
      <c r="D3" s="1">
        <f t="shared" ref="D3:G3" si="0">SUM(D4,D9,D37,D44,D52,D61)</f>
        <v>270</v>
      </c>
      <c r="E3" s="1">
        <f t="shared" si="0"/>
        <v>630</v>
      </c>
      <c r="F3" s="1">
        <f t="shared" si="0"/>
        <v>232.5</v>
      </c>
      <c r="G3" s="1">
        <f t="shared" si="0"/>
        <v>542.5</v>
      </c>
      <c r="H3" s="2">
        <f>SUM(C3:G3)</f>
        <v>2251</v>
      </c>
    </row>
    <row r="4" spans="1:8" x14ac:dyDescent="0.25">
      <c r="A4" s="24" t="s">
        <v>2</v>
      </c>
      <c r="B4" s="3" t="s">
        <v>3</v>
      </c>
      <c r="C4" s="1">
        <f>SUM(C5:C8)</f>
        <v>18</v>
      </c>
      <c r="D4" s="1">
        <f t="shared" ref="D4:G4" si="1">SUM(D5:D8)</f>
        <v>0</v>
      </c>
      <c r="E4" s="1">
        <f t="shared" si="1"/>
        <v>0</v>
      </c>
      <c r="F4" s="1">
        <f t="shared" si="1"/>
        <v>0</v>
      </c>
      <c r="G4" s="1">
        <f t="shared" si="1"/>
        <v>0</v>
      </c>
      <c r="H4" s="2">
        <f t="shared" ref="H4:H34" si="2">SUM(C4:F4)</f>
        <v>18</v>
      </c>
    </row>
    <row r="5" spans="1:8" x14ac:dyDescent="0.25">
      <c r="A5" s="24"/>
      <c r="B5" s="4" t="s">
        <v>4</v>
      </c>
      <c r="C5" s="18">
        <v>5</v>
      </c>
      <c r="D5" s="18" t="s">
        <v>5</v>
      </c>
      <c r="E5" s="18"/>
      <c r="F5" s="18" t="s">
        <v>5</v>
      </c>
      <c r="G5" s="18"/>
      <c r="H5" s="5">
        <f t="shared" si="2"/>
        <v>5</v>
      </c>
    </row>
    <row r="6" spans="1:8" x14ac:dyDescent="0.25">
      <c r="A6" s="24"/>
      <c r="B6" s="4" t="s">
        <v>6</v>
      </c>
      <c r="C6" s="18">
        <v>5</v>
      </c>
      <c r="D6" s="18" t="s">
        <v>5</v>
      </c>
      <c r="E6" s="18"/>
      <c r="F6" s="18" t="s">
        <v>5</v>
      </c>
      <c r="G6" s="18"/>
      <c r="H6" s="5">
        <f t="shared" si="2"/>
        <v>5</v>
      </c>
    </row>
    <row r="7" spans="1:8" x14ac:dyDescent="0.25">
      <c r="A7" s="24"/>
      <c r="B7" s="4" t="s">
        <v>7</v>
      </c>
      <c r="C7" s="18">
        <v>5</v>
      </c>
      <c r="D7" s="18" t="s">
        <v>5</v>
      </c>
      <c r="E7" s="18"/>
      <c r="F7" s="18" t="s">
        <v>5</v>
      </c>
      <c r="G7" s="18"/>
      <c r="H7" s="5">
        <f t="shared" si="2"/>
        <v>5</v>
      </c>
    </row>
    <row r="8" spans="1:8" x14ac:dyDescent="0.25">
      <c r="A8" s="24"/>
      <c r="B8" s="4" t="s">
        <v>8</v>
      </c>
      <c r="C8" s="18">
        <v>3</v>
      </c>
      <c r="D8" s="18" t="s">
        <v>5</v>
      </c>
      <c r="E8" s="18"/>
      <c r="F8" s="18" t="s">
        <v>5</v>
      </c>
      <c r="G8" s="18"/>
      <c r="H8" s="5">
        <f t="shared" si="2"/>
        <v>3</v>
      </c>
    </row>
    <row r="9" spans="1:8" x14ac:dyDescent="0.25">
      <c r="A9" s="24" t="s">
        <v>9</v>
      </c>
      <c r="B9" s="3" t="s">
        <v>10</v>
      </c>
      <c r="C9" s="1">
        <f>SUM(C10:C13)</f>
        <v>0</v>
      </c>
      <c r="D9" s="1">
        <f t="shared" ref="D9:G9" si="3">SUM(D10:D13)</f>
        <v>0</v>
      </c>
      <c r="E9" s="1">
        <f t="shared" si="3"/>
        <v>0</v>
      </c>
      <c r="F9" s="1">
        <f t="shared" si="3"/>
        <v>62</v>
      </c>
      <c r="G9" s="1">
        <f t="shared" si="3"/>
        <v>0</v>
      </c>
      <c r="H9" s="2">
        <f t="shared" si="2"/>
        <v>62</v>
      </c>
    </row>
    <row r="10" spans="1:8" ht="23" x14ac:dyDescent="0.25">
      <c r="A10" s="24"/>
      <c r="B10" s="4" t="s">
        <v>11</v>
      </c>
      <c r="C10" s="18" t="s">
        <v>5</v>
      </c>
      <c r="D10" s="18" t="s">
        <v>5</v>
      </c>
      <c r="E10" s="18"/>
      <c r="F10" s="18">
        <v>11</v>
      </c>
      <c r="G10" s="18"/>
      <c r="H10" s="5">
        <f t="shared" si="2"/>
        <v>11</v>
      </c>
    </row>
    <row r="11" spans="1:8" x14ac:dyDescent="0.25">
      <c r="A11" s="24"/>
      <c r="B11" s="4" t="s">
        <v>12</v>
      </c>
      <c r="C11" s="18" t="s">
        <v>5</v>
      </c>
      <c r="D11" s="18" t="s">
        <v>5</v>
      </c>
      <c r="E11" s="18"/>
      <c r="F11" s="18">
        <v>20</v>
      </c>
      <c r="G11" s="18"/>
      <c r="H11" s="5">
        <f t="shared" si="2"/>
        <v>20</v>
      </c>
    </row>
    <row r="12" spans="1:8" x14ac:dyDescent="0.25">
      <c r="A12" s="24"/>
      <c r="B12" s="4" t="s">
        <v>13</v>
      </c>
      <c r="C12" s="18" t="s">
        <v>5</v>
      </c>
      <c r="D12" s="18" t="s">
        <v>5</v>
      </c>
      <c r="E12" s="18"/>
      <c r="F12" s="18">
        <v>11</v>
      </c>
      <c r="G12" s="18"/>
      <c r="H12" s="5">
        <f t="shared" si="2"/>
        <v>11</v>
      </c>
    </row>
    <row r="13" spans="1:8" x14ac:dyDescent="0.25">
      <c r="A13" s="24"/>
      <c r="B13" s="4" t="s">
        <v>14</v>
      </c>
      <c r="C13" s="18" t="s">
        <v>5</v>
      </c>
      <c r="D13" s="18" t="s">
        <v>5</v>
      </c>
      <c r="E13" s="18"/>
      <c r="F13" s="18">
        <v>20</v>
      </c>
      <c r="G13" s="18"/>
      <c r="H13" s="5">
        <f t="shared" si="2"/>
        <v>20</v>
      </c>
    </row>
    <row r="14" spans="1:8" x14ac:dyDescent="0.25">
      <c r="A14" s="25" t="s">
        <v>15</v>
      </c>
      <c r="B14" s="3" t="s">
        <v>16</v>
      </c>
      <c r="C14" s="1">
        <f>SUM(C15:C22)</f>
        <v>126</v>
      </c>
      <c r="D14" s="1">
        <f t="shared" ref="D14:G14" si="4">SUM(D15:D22)</f>
        <v>0</v>
      </c>
      <c r="E14" s="1">
        <f t="shared" si="4"/>
        <v>0</v>
      </c>
      <c r="F14" s="1">
        <f t="shared" si="4"/>
        <v>0</v>
      </c>
      <c r="G14" s="1">
        <f t="shared" si="4"/>
        <v>0</v>
      </c>
      <c r="H14" s="2">
        <f t="shared" si="2"/>
        <v>126</v>
      </c>
    </row>
    <row r="15" spans="1:8" x14ac:dyDescent="0.25">
      <c r="A15" s="25"/>
      <c r="B15" s="4" t="s">
        <v>17</v>
      </c>
      <c r="C15" s="18">
        <v>9</v>
      </c>
      <c r="D15" s="18" t="s">
        <v>5</v>
      </c>
      <c r="E15" s="18"/>
      <c r="F15" s="18" t="s">
        <v>5</v>
      </c>
      <c r="G15" s="18"/>
      <c r="H15" s="5">
        <f t="shared" si="2"/>
        <v>9</v>
      </c>
    </row>
    <row r="16" spans="1:8" ht="23" x14ac:dyDescent="0.25">
      <c r="A16" s="25"/>
      <c r="B16" s="4" t="s">
        <v>18</v>
      </c>
      <c r="C16" s="18">
        <v>9</v>
      </c>
      <c r="D16" s="18" t="s">
        <v>5</v>
      </c>
      <c r="E16" s="18"/>
      <c r="F16" s="18" t="s">
        <v>5</v>
      </c>
      <c r="G16" s="18"/>
      <c r="H16" s="5">
        <f t="shared" si="2"/>
        <v>9</v>
      </c>
    </row>
    <row r="17" spans="1:8" ht="46" x14ac:dyDescent="0.25">
      <c r="A17" s="25"/>
      <c r="B17" s="4" t="s">
        <v>19</v>
      </c>
      <c r="C17" s="18">
        <v>21</v>
      </c>
      <c r="D17" s="18" t="s">
        <v>5</v>
      </c>
      <c r="E17" s="18"/>
      <c r="F17" s="18" t="s">
        <v>5</v>
      </c>
      <c r="G17" s="18"/>
      <c r="H17" s="5">
        <f t="shared" si="2"/>
        <v>21</v>
      </c>
    </row>
    <row r="18" spans="1:8" ht="23" x14ac:dyDescent="0.25">
      <c r="A18" s="25"/>
      <c r="B18" s="4" t="s">
        <v>20</v>
      </c>
      <c r="C18" s="18">
        <v>12</v>
      </c>
      <c r="D18" s="18" t="s">
        <v>5</v>
      </c>
      <c r="E18" s="18"/>
      <c r="F18" s="18" t="s">
        <v>5</v>
      </c>
      <c r="G18" s="18"/>
      <c r="H18" s="5">
        <f t="shared" si="2"/>
        <v>12</v>
      </c>
    </row>
    <row r="19" spans="1:8" ht="46" x14ac:dyDescent="0.25">
      <c r="A19" s="25"/>
      <c r="B19" s="4" t="s">
        <v>21</v>
      </c>
      <c r="C19" s="18">
        <v>15</v>
      </c>
      <c r="D19" s="6" t="s">
        <v>22</v>
      </c>
      <c r="E19" s="6"/>
      <c r="F19" s="6" t="s">
        <v>22</v>
      </c>
      <c r="G19" s="6"/>
      <c r="H19" s="16">
        <f t="shared" si="2"/>
        <v>15</v>
      </c>
    </row>
    <row r="20" spans="1:8" ht="23" x14ac:dyDescent="0.25">
      <c r="A20" s="25"/>
      <c r="B20" s="4" t="s">
        <v>23</v>
      </c>
      <c r="C20" s="18">
        <v>12</v>
      </c>
      <c r="D20" s="6" t="s">
        <v>22</v>
      </c>
      <c r="E20" s="6"/>
      <c r="F20" s="6" t="s">
        <v>22</v>
      </c>
      <c r="G20" s="6"/>
      <c r="H20" s="16">
        <f t="shared" si="2"/>
        <v>12</v>
      </c>
    </row>
    <row r="21" spans="1:8" ht="23" x14ac:dyDescent="0.25">
      <c r="A21" s="25"/>
      <c r="B21" s="4" t="s">
        <v>24</v>
      </c>
      <c r="C21" s="18">
        <v>12</v>
      </c>
      <c r="D21" s="6" t="s">
        <v>22</v>
      </c>
      <c r="E21" s="6"/>
      <c r="F21" s="6" t="s">
        <v>22</v>
      </c>
      <c r="G21" s="6"/>
      <c r="H21" s="16">
        <f t="shared" si="2"/>
        <v>12</v>
      </c>
    </row>
    <row r="22" spans="1:8" ht="23" x14ac:dyDescent="0.25">
      <c r="A22" s="25"/>
      <c r="B22" s="4" t="s">
        <v>25</v>
      </c>
      <c r="C22" s="18">
        <v>36</v>
      </c>
      <c r="D22" s="6" t="s">
        <v>22</v>
      </c>
      <c r="E22" s="6"/>
      <c r="F22" s="6" t="s">
        <v>22</v>
      </c>
      <c r="G22" s="6"/>
      <c r="H22" s="16">
        <f t="shared" si="2"/>
        <v>36</v>
      </c>
    </row>
    <row r="23" spans="1:8" ht="23" x14ac:dyDescent="0.25">
      <c r="A23" s="25"/>
      <c r="B23" s="14" t="s">
        <v>26</v>
      </c>
      <c r="C23" s="11">
        <f>SUM(C24:C27)</f>
        <v>324</v>
      </c>
      <c r="D23" s="11">
        <f t="shared" ref="D23:G23" si="5">SUM(D24:D27)</f>
        <v>0</v>
      </c>
      <c r="E23" s="11">
        <f t="shared" si="5"/>
        <v>0</v>
      </c>
      <c r="F23" s="11">
        <f t="shared" si="5"/>
        <v>0</v>
      </c>
      <c r="G23" s="11">
        <f t="shared" si="5"/>
        <v>0</v>
      </c>
      <c r="H23" s="12">
        <f t="shared" si="2"/>
        <v>324</v>
      </c>
    </row>
    <row r="24" spans="1:8" ht="23" x14ac:dyDescent="0.25">
      <c r="A24" s="25"/>
      <c r="B24" s="4" t="s">
        <v>27</v>
      </c>
      <c r="C24" s="18">
        <v>36</v>
      </c>
      <c r="D24" s="18" t="s">
        <v>22</v>
      </c>
      <c r="E24" s="18"/>
      <c r="F24" s="18" t="s">
        <v>22</v>
      </c>
      <c r="G24" s="18"/>
      <c r="H24" s="16">
        <f t="shared" si="2"/>
        <v>36</v>
      </c>
    </row>
    <row r="25" spans="1:8" ht="23" x14ac:dyDescent="0.25">
      <c r="A25" s="25"/>
      <c r="B25" s="4" t="s">
        <v>28</v>
      </c>
      <c r="C25" s="18">
        <v>24</v>
      </c>
      <c r="D25" s="18" t="s">
        <v>22</v>
      </c>
      <c r="E25" s="18"/>
      <c r="F25" s="18" t="s">
        <v>22</v>
      </c>
      <c r="G25" s="18"/>
      <c r="H25" s="16">
        <f t="shared" si="2"/>
        <v>24</v>
      </c>
    </row>
    <row r="26" spans="1:8" x14ac:dyDescent="0.25">
      <c r="A26" s="25"/>
      <c r="B26" s="4" t="s">
        <v>29</v>
      </c>
      <c r="C26" s="18">
        <v>240</v>
      </c>
      <c r="D26" s="18" t="s">
        <v>22</v>
      </c>
      <c r="E26" s="18"/>
      <c r="F26" s="18" t="s">
        <v>22</v>
      </c>
      <c r="G26" s="18"/>
      <c r="H26" s="16">
        <f t="shared" si="2"/>
        <v>240</v>
      </c>
    </row>
    <row r="27" spans="1:8" x14ac:dyDescent="0.25">
      <c r="A27" s="25"/>
      <c r="B27" s="4" t="s">
        <v>30</v>
      </c>
      <c r="C27" s="18">
        <v>24</v>
      </c>
      <c r="D27" s="18" t="s">
        <v>22</v>
      </c>
      <c r="E27" s="18"/>
      <c r="F27" s="18" t="s">
        <v>22</v>
      </c>
      <c r="G27" s="18"/>
      <c r="H27" s="16">
        <f t="shared" si="2"/>
        <v>24</v>
      </c>
    </row>
    <row r="28" spans="1:8" x14ac:dyDescent="0.25">
      <c r="A28" s="25"/>
      <c r="B28" s="15" t="s">
        <v>31</v>
      </c>
      <c r="C28" s="11">
        <v>72</v>
      </c>
      <c r="D28" s="11">
        <v>0</v>
      </c>
      <c r="E28" s="11">
        <v>0</v>
      </c>
      <c r="F28" s="11">
        <v>0</v>
      </c>
      <c r="G28" s="11">
        <v>0</v>
      </c>
      <c r="H28" s="12">
        <f t="shared" si="2"/>
        <v>72</v>
      </c>
    </row>
    <row r="29" spans="1:8" x14ac:dyDescent="0.25">
      <c r="A29" s="25"/>
      <c r="B29" s="4" t="s">
        <v>32</v>
      </c>
      <c r="C29" s="18">
        <v>9</v>
      </c>
      <c r="D29" s="18" t="s">
        <v>22</v>
      </c>
      <c r="E29" s="18"/>
      <c r="F29" s="18" t="s">
        <v>22</v>
      </c>
      <c r="G29" s="18"/>
      <c r="H29" s="16">
        <f t="shared" si="2"/>
        <v>9</v>
      </c>
    </row>
    <row r="30" spans="1:8" x14ac:dyDescent="0.25">
      <c r="A30" s="25"/>
      <c r="B30" s="4" t="s">
        <v>33</v>
      </c>
      <c r="C30" s="18">
        <v>45</v>
      </c>
      <c r="D30" s="18" t="s">
        <v>22</v>
      </c>
      <c r="E30" s="18"/>
      <c r="F30" s="18" t="s">
        <v>22</v>
      </c>
      <c r="G30" s="18"/>
      <c r="H30" s="16">
        <f t="shared" si="2"/>
        <v>45</v>
      </c>
    </row>
    <row r="31" spans="1:8" x14ac:dyDescent="0.25">
      <c r="A31" s="25"/>
      <c r="B31" s="4" t="s">
        <v>34</v>
      </c>
      <c r="C31" s="18">
        <v>18</v>
      </c>
      <c r="D31" s="18" t="s">
        <v>22</v>
      </c>
      <c r="E31" s="18"/>
      <c r="F31" s="18" t="s">
        <v>22</v>
      </c>
      <c r="G31" s="18"/>
      <c r="H31" s="16">
        <f t="shared" si="2"/>
        <v>18</v>
      </c>
    </row>
    <row r="32" spans="1:8" x14ac:dyDescent="0.25">
      <c r="A32" s="25"/>
      <c r="B32" s="14" t="s">
        <v>35</v>
      </c>
      <c r="C32" s="11">
        <f>SUM(C33:C36)</f>
        <v>36</v>
      </c>
      <c r="D32" s="11">
        <f t="shared" ref="D32:G32" si="6">SUM(D33:D36)</f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2">
        <f t="shared" si="2"/>
        <v>36</v>
      </c>
    </row>
    <row r="33" spans="1:8" ht="34.5" x14ac:dyDescent="0.25">
      <c r="A33" s="25"/>
      <c r="B33" s="4" t="s">
        <v>36</v>
      </c>
      <c r="C33" s="18">
        <v>14</v>
      </c>
      <c r="D33" s="18" t="s">
        <v>22</v>
      </c>
      <c r="E33" s="18"/>
      <c r="F33" s="18" t="s">
        <v>22</v>
      </c>
      <c r="G33" s="18"/>
      <c r="H33" s="16">
        <f t="shared" si="2"/>
        <v>14</v>
      </c>
    </row>
    <row r="34" spans="1:8" x14ac:dyDescent="0.25">
      <c r="A34" s="25"/>
      <c r="B34" s="4" t="s">
        <v>37</v>
      </c>
      <c r="C34" s="18">
        <v>4</v>
      </c>
      <c r="D34" s="18" t="s">
        <v>22</v>
      </c>
      <c r="E34" s="18"/>
      <c r="F34" s="18" t="s">
        <v>22</v>
      </c>
      <c r="G34" s="18"/>
      <c r="H34" s="16">
        <f t="shared" si="2"/>
        <v>4</v>
      </c>
    </row>
    <row r="35" spans="1:8" x14ac:dyDescent="0.25">
      <c r="A35" s="25"/>
      <c r="B35" s="4" t="s">
        <v>38</v>
      </c>
      <c r="C35" s="18">
        <v>6</v>
      </c>
      <c r="D35" s="18" t="s">
        <v>22</v>
      </c>
      <c r="E35" s="18"/>
      <c r="F35" s="18" t="s">
        <v>22</v>
      </c>
      <c r="G35" s="18"/>
      <c r="H35" s="16">
        <f t="shared" ref="H35:H61" si="7">SUM(C35:F35)</f>
        <v>6</v>
      </c>
    </row>
    <row r="36" spans="1:8" ht="23" x14ac:dyDescent="0.25">
      <c r="A36" s="25"/>
      <c r="B36" s="4" t="s">
        <v>39</v>
      </c>
      <c r="C36" s="18">
        <v>12</v>
      </c>
      <c r="D36" s="18" t="s">
        <v>22</v>
      </c>
      <c r="E36" s="18"/>
      <c r="F36" s="18" t="s">
        <v>22</v>
      </c>
      <c r="G36" s="18"/>
      <c r="H36" s="16">
        <f t="shared" si="7"/>
        <v>12</v>
      </c>
    </row>
    <row r="37" spans="1:8" x14ac:dyDescent="0.25">
      <c r="A37" s="25"/>
      <c r="B37" s="13" t="s">
        <v>40</v>
      </c>
      <c r="C37" s="17">
        <f>SUM(C14,C23,C28,C32)</f>
        <v>558</v>
      </c>
      <c r="D37" s="17">
        <f t="shared" ref="D37:G37" si="8">SUM(D14,D23,D28,D32)</f>
        <v>0</v>
      </c>
      <c r="E37" s="17">
        <f t="shared" si="8"/>
        <v>0</v>
      </c>
      <c r="F37" s="17">
        <f t="shared" si="8"/>
        <v>0</v>
      </c>
      <c r="G37" s="17">
        <f t="shared" si="8"/>
        <v>0</v>
      </c>
      <c r="H37" s="16">
        <f t="shared" si="7"/>
        <v>558</v>
      </c>
    </row>
    <row r="38" spans="1:8" x14ac:dyDescent="0.25">
      <c r="A38" s="30" t="s">
        <v>44</v>
      </c>
      <c r="B38" s="3" t="s">
        <v>45</v>
      </c>
      <c r="C38" s="1">
        <f>SUM(C39:C43)</f>
        <v>0</v>
      </c>
      <c r="D38" s="1">
        <f t="shared" ref="D38:G38" si="9">SUM(D39:D43)</f>
        <v>270</v>
      </c>
      <c r="E38" s="1">
        <f t="shared" si="9"/>
        <v>90</v>
      </c>
      <c r="F38" s="1">
        <f t="shared" si="9"/>
        <v>77.5</v>
      </c>
      <c r="G38" s="1">
        <f t="shared" si="9"/>
        <v>201.5</v>
      </c>
      <c r="H38" s="2">
        <f t="shared" si="7"/>
        <v>437.5</v>
      </c>
    </row>
    <row r="39" spans="1:8" ht="23" x14ac:dyDescent="0.25">
      <c r="A39" s="30"/>
      <c r="B39" s="4" t="s">
        <v>46</v>
      </c>
      <c r="C39" s="18" t="s">
        <v>22</v>
      </c>
      <c r="D39" s="18">
        <v>72</v>
      </c>
      <c r="E39" s="18">
        <v>90</v>
      </c>
      <c r="F39" s="18"/>
      <c r="G39" s="18">
        <v>93</v>
      </c>
      <c r="H39" s="5">
        <f>SUM(C39:G39)</f>
        <v>255</v>
      </c>
    </row>
    <row r="40" spans="1:8" ht="23" x14ac:dyDescent="0.25">
      <c r="A40" s="30"/>
      <c r="B40" s="4" t="s">
        <v>47</v>
      </c>
      <c r="C40" s="18" t="s">
        <v>22</v>
      </c>
      <c r="D40" s="18">
        <v>54</v>
      </c>
      <c r="E40" s="18"/>
      <c r="F40" s="18"/>
      <c r="G40" s="18">
        <v>31</v>
      </c>
      <c r="H40" s="5">
        <f t="shared" si="7"/>
        <v>54</v>
      </c>
    </row>
    <row r="41" spans="1:8" ht="23" x14ac:dyDescent="0.25">
      <c r="A41" s="30"/>
      <c r="B41" s="4" t="s">
        <v>48</v>
      </c>
      <c r="C41" s="18" t="s">
        <v>22</v>
      </c>
      <c r="D41" s="18">
        <v>54</v>
      </c>
      <c r="E41" s="18"/>
      <c r="F41" s="18">
        <v>15.5</v>
      </c>
      <c r="G41" s="18">
        <v>46.5</v>
      </c>
      <c r="H41" s="5">
        <f t="shared" si="7"/>
        <v>69.5</v>
      </c>
    </row>
    <row r="42" spans="1:8" x14ac:dyDescent="0.25">
      <c r="A42" s="30"/>
      <c r="B42" s="4" t="s">
        <v>49</v>
      </c>
      <c r="C42" s="18" t="s">
        <v>22</v>
      </c>
      <c r="D42" s="18">
        <v>54</v>
      </c>
      <c r="E42" s="18"/>
      <c r="F42" s="18">
        <v>62</v>
      </c>
      <c r="G42" s="18"/>
      <c r="H42" s="5">
        <f t="shared" si="7"/>
        <v>116</v>
      </c>
    </row>
    <row r="43" spans="1:8" ht="23" x14ac:dyDescent="0.25">
      <c r="A43" s="30"/>
      <c r="B43" s="4" t="s">
        <v>50</v>
      </c>
      <c r="C43" s="18" t="s">
        <v>22</v>
      </c>
      <c r="D43" s="18">
        <v>36</v>
      </c>
      <c r="E43" s="18"/>
      <c r="F43" s="18"/>
      <c r="G43" s="18">
        <v>31</v>
      </c>
      <c r="H43" s="5">
        <f t="shared" si="7"/>
        <v>36</v>
      </c>
    </row>
    <row r="44" spans="1:8" x14ac:dyDescent="0.25">
      <c r="A44" s="30"/>
      <c r="B44" s="7" t="s">
        <v>40</v>
      </c>
      <c r="C44" s="8">
        <f>SUM(C38)</f>
        <v>0</v>
      </c>
      <c r="D44" s="8">
        <f t="shared" ref="D44:G44" si="10">SUM(D38)</f>
        <v>270</v>
      </c>
      <c r="E44" s="8">
        <f t="shared" si="10"/>
        <v>90</v>
      </c>
      <c r="F44" s="8">
        <f t="shared" si="10"/>
        <v>77.5</v>
      </c>
      <c r="G44" s="8">
        <f t="shared" si="10"/>
        <v>201.5</v>
      </c>
      <c r="H44" s="5">
        <f t="shared" si="7"/>
        <v>437.5</v>
      </c>
    </row>
    <row r="45" spans="1:8" x14ac:dyDescent="0.25">
      <c r="A45" s="30" t="s">
        <v>51</v>
      </c>
      <c r="B45" s="3" t="s">
        <v>52</v>
      </c>
      <c r="C45" s="1">
        <f>SUM(C46:C51)</f>
        <v>0</v>
      </c>
      <c r="D45" s="1">
        <f t="shared" ref="D45:G45" si="11">SUM(D46:D51)</f>
        <v>0</v>
      </c>
      <c r="E45" s="1">
        <f t="shared" si="11"/>
        <v>252</v>
      </c>
      <c r="F45" s="1">
        <f t="shared" si="11"/>
        <v>62</v>
      </c>
      <c r="G45" s="1">
        <f t="shared" si="11"/>
        <v>155</v>
      </c>
      <c r="H45" s="2">
        <f t="shared" si="7"/>
        <v>314</v>
      </c>
    </row>
    <row r="46" spans="1:8" x14ac:dyDescent="0.25">
      <c r="A46" s="30"/>
      <c r="B46" s="4" t="s">
        <v>53</v>
      </c>
      <c r="C46" s="18" t="s">
        <v>22</v>
      </c>
      <c r="D46" s="18"/>
      <c r="E46" s="18">
        <v>36</v>
      </c>
      <c r="F46" s="18" t="s">
        <v>22</v>
      </c>
      <c r="G46" s="18"/>
      <c r="H46" s="5">
        <f t="shared" si="7"/>
        <v>36</v>
      </c>
    </row>
    <row r="47" spans="1:8" ht="23" x14ac:dyDescent="0.25">
      <c r="A47" s="30"/>
      <c r="B47" s="4" t="s">
        <v>54</v>
      </c>
      <c r="C47" s="18" t="s">
        <v>22</v>
      </c>
      <c r="D47" s="18"/>
      <c r="E47" s="18">
        <v>90</v>
      </c>
      <c r="F47" s="18"/>
      <c r="G47" s="18">
        <v>62</v>
      </c>
      <c r="H47" s="5">
        <f t="shared" si="7"/>
        <v>90</v>
      </c>
    </row>
    <row r="48" spans="1:8" ht="23" x14ac:dyDescent="0.25">
      <c r="A48" s="30"/>
      <c r="B48" s="4" t="s">
        <v>55</v>
      </c>
      <c r="C48" s="18" t="s">
        <v>22</v>
      </c>
      <c r="D48" s="18"/>
      <c r="E48" s="18">
        <v>36</v>
      </c>
      <c r="F48" s="18"/>
      <c r="G48" s="18">
        <v>31</v>
      </c>
      <c r="H48" s="5">
        <f t="shared" si="7"/>
        <v>36</v>
      </c>
    </row>
    <row r="49" spans="1:8" x14ac:dyDescent="0.25">
      <c r="A49" s="30"/>
      <c r="B49" s="4" t="s">
        <v>56</v>
      </c>
      <c r="C49" s="18" t="s">
        <v>22</v>
      </c>
      <c r="D49" s="18"/>
      <c r="E49" s="18">
        <v>18</v>
      </c>
      <c r="F49" s="18"/>
      <c r="G49" s="18">
        <v>31</v>
      </c>
      <c r="H49" s="5">
        <f t="shared" si="7"/>
        <v>18</v>
      </c>
    </row>
    <row r="50" spans="1:8" ht="23" x14ac:dyDescent="0.25">
      <c r="A50" s="30"/>
      <c r="B50" s="4" t="s">
        <v>57</v>
      </c>
      <c r="C50" s="18" t="s">
        <v>22</v>
      </c>
      <c r="D50" s="18"/>
      <c r="E50" s="18">
        <v>54</v>
      </c>
      <c r="F50" s="18">
        <v>62</v>
      </c>
      <c r="G50" s="18"/>
      <c r="H50" s="5">
        <f t="shared" si="7"/>
        <v>116</v>
      </c>
    </row>
    <row r="51" spans="1:8" ht="34.5" x14ac:dyDescent="0.25">
      <c r="A51" s="30"/>
      <c r="B51" s="4" t="s">
        <v>58</v>
      </c>
      <c r="C51" s="18" t="s">
        <v>22</v>
      </c>
      <c r="D51" s="18"/>
      <c r="E51" s="18">
        <v>18</v>
      </c>
      <c r="F51" s="18"/>
      <c r="G51" s="18">
        <v>31</v>
      </c>
      <c r="H51" s="5">
        <f t="shared" si="7"/>
        <v>18</v>
      </c>
    </row>
    <row r="52" spans="1:8" x14ac:dyDescent="0.25">
      <c r="A52" s="30"/>
      <c r="B52" s="7" t="s">
        <v>40</v>
      </c>
      <c r="C52" s="8">
        <f>SUM(C45)</f>
        <v>0</v>
      </c>
      <c r="D52" s="8">
        <f t="shared" ref="D52:G52" si="12">SUM(D45)</f>
        <v>0</v>
      </c>
      <c r="E52" s="8">
        <f t="shared" si="12"/>
        <v>252</v>
      </c>
      <c r="F52" s="8">
        <f t="shared" si="12"/>
        <v>62</v>
      </c>
      <c r="G52" s="8">
        <f t="shared" si="12"/>
        <v>155</v>
      </c>
      <c r="H52" s="5">
        <f t="shared" si="7"/>
        <v>314</v>
      </c>
    </row>
    <row r="53" spans="1:8" x14ac:dyDescent="0.25">
      <c r="A53" s="30" t="s">
        <v>68</v>
      </c>
      <c r="B53" s="3" t="s">
        <v>59</v>
      </c>
      <c r="C53" s="1">
        <f>SUM(C54:C60)</f>
        <v>0</v>
      </c>
      <c r="D53" s="1">
        <f t="shared" ref="D53:G53" si="13">SUM(D54:D60)</f>
        <v>0</v>
      </c>
      <c r="E53" s="1">
        <f t="shared" si="13"/>
        <v>288</v>
      </c>
      <c r="F53" s="1">
        <f t="shared" si="13"/>
        <v>31</v>
      </c>
      <c r="G53" s="1">
        <f t="shared" si="13"/>
        <v>186</v>
      </c>
      <c r="H53" s="2">
        <f t="shared" si="7"/>
        <v>319</v>
      </c>
    </row>
    <row r="54" spans="1:8" ht="23" x14ac:dyDescent="0.25">
      <c r="A54" s="30"/>
      <c r="B54" s="4" t="s">
        <v>60</v>
      </c>
      <c r="C54" s="18" t="s">
        <v>22</v>
      </c>
      <c r="D54" s="18"/>
      <c r="E54" s="18">
        <v>36</v>
      </c>
      <c r="F54" s="18" t="s">
        <v>22</v>
      </c>
      <c r="G54" s="18"/>
      <c r="H54" s="5">
        <f t="shared" si="7"/>
        <v>36</v>
      </c>
    </row>
    <row r="55" spans="1:8" ht="23" x14ac:dyDescent="0.25">
      <c r="A55" s="30"/>
      <c r="B55" s="4" t="s">
        <v>61</v>
      </c>
      <c r="C55" s="18" t="s">
        <v>22</v>
      </c>
      <c r="D55" s="18"/>
      <c r="E55" s="18">
        <v>90</v>
      </c>
      <c r="F55" s="18"/>
      <c r="G55" s="18">
        <v>93</v>
      </c>
      <c r="H55" s="5">
        <f t="shared" si="7"/>
        <v>90</v>
      </c>
    </row>
    <row r="56" spans="1:8" x14ac:dyDescent="0.25">
      <c r="A56" s="30"/>
      <c r="B56" s="4" t="s">
        <v>62</v>
      </c>
      <c r="C56" s="18" t="s">
        <v>22</v>
      </c>
      <c r="D56" s="18"/>
      <c r="E56" s="18">
        <v>36</v>
      </c>
      <c r="F56" s="18"/>
      <c r="G56" s="18">
        <v>31</v>
      </c>
      <c r="H56" s="5">
        <f t="shared" si="7"/>
        <v>36</v>
      </c>
    </row>
    <row r="57" spans="1:8" ht="23" x14ac:dyDescent="0.25">
      <c r="A57" s="30"/>
      <c r="B57" s="4" t="s">
        <v>63</v>
      </c>
      <c r="C57" s="18" t="s">
        <v>22</v>
      </c>
      <c r="D57" s="18"/>
      <c r="E57" s="18">
        <v>36</v>
      </c>
      <c r="F57" s="18" t="s">
        <v>22</v>
      </c>
      <c r="G57" s="18" t="s">
        <v>22</v>
      </c>
      <c r="H57" s="5">
        <f t="shared" si="7"/>
        <v>36</v>
      </c>
    </row>
    <row r="58" spans="1:8" ht="23" x14ac:dyDescent="0.25">
      <c r="A58" s="30"/>
      <c r="B58" s="4" t="s">
        <v>64</v>
      </c>
      <c r="C58" s="18" t="s">
        <v>22</v>
      </c>
      <c r="D58" s="18"/>
      <c r="E58" s="18">
        <v>54</v>
      </c>
      <c r="F58" s="18">
        <v>31</v>
      </c>
      <c r="G58" s="18"/>
      <c r="H58" s="5">
        <f t="shared" si="7"/>
        <v>85</v>
      </c>
    </row>
    <row r="59" spans="1:8" x14ac:dyDescent="0.25">
      <c r="A59" s="30"/>
      <c r="B59" s="4" t="s">
        <v>65</v>
      </c>
      <c r="C59" s="18" t="s">
        <v>22</v>
      </c>
      <c r="D59" s="18"/>
      <c r="E59" s="18">
        <v>36</v>
      </c>
      <c r="F59" s="18"/>
      <c r="G59" s="18">
        <v>31</v>
      </c>
      <c r="H59" s="5">
        <f t="shared" si="7"/>
        <v>36</v>
      </c>
    </row>
    <row r="60" spans="1:8" ht="23" x14ac:dyDescent="0.25">
      <c r="A60" s="30"/>
      <c r="B60" s="4" t="s">
        <v>66</v>
      </c>
      <c r="C60" s="18" t="s">
        <v>5</v>
      </c>
      <c r="D60" s="18" t="s">
        <v>5</v>
      </c>
      <c r="E60" s="18"/>
      <c r="F60" s="18"/>
      <c r="G60" s="18">
        <v>31</v>
      </c>
      <c r="H60" s="5">
        <f t="shared" si="7"/>
        <v>0</v>
      </c>
    </row>
    <row r="61" spans="1:8" x14ac:dyDescent="0.25">
      <c r="A61" s="30"/>
      <c r="B61" s="7" t="s">
        <v>40</v>
      </c>
      <c r="C61" s="8">
        <f>SUM(C53)</f>
        <v>0</v>
      </c>
      <c r="D61" s="8">
        <f t="shared" ref="D61:G61" si="14">SUM(D53)</f>
        <v>0</v>
      </c>
      <c r="E61" s="8">
        <f t="shared" si="14"/>
        <v>288</v>
      </c>
      <c r="F61" s="8">
        <f t="shared" si="14"/>
        <v>31</v>
      </c>
      <c r="G61" s="8">
        <f t="shared" si="14"/>
        <v>186</v>
      </c>
      <c r="H61" s="5">
        <f t="shared" si="7"/>
        <v>319</v>
      </c>
    </row>
    <row r="62" spans="1:8" x14ac:dyDescent="0.25">
      <c r="A62" s="31" t="s">
        <v>75</v>
      </c>
      <c r="B62" s="32"/>
      <c r="C62" s="6">
        <f>C3</f>
        <v>576</v>
      </c>
      <c r="D62" s="6">
        <f>D3</f>
        <v>270</v>
      </c>
      <c r="E62" s="6"/>
      <c r="F62" s="6">
        <f>F3</f>
        <v>232.5</v>
      </c>
      <c r="G62" s="6"/>
      <c r="H62" s="6">
        <f>SUM(C62:G62)</f>
        <v>1078.5</v>
      </c>
    </row>
    <row r="63" spans="1:8" x14ac:dyDescent="0.25">
      <c r="A63" s="31" t="s">
        <v>73</v>
      </c>
      <c r="B63" s="32"/>
      <c r="C63" s="6"/>
      <c r="D63" s="6"/>
      <c r="E63" s="6">
        <f>E3</f>
        <v>630</v>
      </c>
      <c r="F63" s="6"/>
      <c r="G63" s="6">
        <f>G3</f>
        <v>542.5</v>
      </c>
      <c r="H63" s="6">
        <f>SUM(C63:G63)</f>
        <v>1172.5</v>
      </c>
    </row>
    <row r="64" spans="1:8" x14ac:dyDescent="0.25">
      <c r="A64" s="27" t="s">
        <v>67</v>
      </c>
      <c r="B64" s="27"/>
      <c r="C64" s="18"/>
      <c r="D64" s="18"/>
      <c r="E64" s="18">
        <v>140</v>
      </c>
      <c r="F64" s="18"/>
      <c r="G64" s="18"/>
      <c r="H64" s="5">
        <f t="shared" ref="H64:H65" si="15">SUM(C64:G64)</f>
        <v>140</v>
      </c>
    </row>
    <row r="65" spans="1:8" x14ac:dyDescent="0.25">
      <c r="A65" s="33" t="s">
        <v>74</v>
      </c>
      <c r="B65" s="34"/>
      <c r="C65" s="18"/>
      <c r="D65" s="28">
        <f>SUM(D62:E64)</f>
        <v>1040</v>
      </c>
      <c r="E65" s="29"/>
      <c r="F65" s="28">
        <f>SUM(F62:G64)</f>
        <v>775</v>
      </c>
      <c r="G65" s="29"/>
      <c r="H65" s="5">
        <f t="shared" si="15"/>
        <v>1815</v>
      </c>
    </row>
    <row r="66" spans="1:8" x14ac:dyDescent="0.25">
      <c r="A66" s="26" t="s">
        <v>69</v>
      </c>
      <c r="B66" s="26"/>
      <c r="C66" s="18"/>
      <c r="D66" s="18"/>
      <c r="E66" s="10">
        <f>SUM(E63:E64)/D65</f>
        <v>0.74038461538461542</v>
      </c>
      <c r="F66" s="18"/>
      <c r="G66" s="10">
        <f>G63/F65</f>
        <v>0.7</v>
      </c>
      <c r="H66" s="5"/>
    </row>
  </sheetData>
  <mergeCells count="19">
    <mergeCell ref="C1:C2"/>
    <mergeCell ref="D1:E1"/>
    <mergeCell ref="F1:G1"/>
    <mergeCell ref="H1:H2"/>
    <mergeCell ref="D65:E65"/>
    <mergeCell ref="A66:B66"/>
    <mergeCell ref="A64:B64"/>
    <mergeCell ref="F65:G65"/>
    <mergeCell ref="A53:A61"/>
    <mergeCell ref="A38:A44"/>
    <mergeCell ref="A45:A52"/>
    <mergeCell ref="A62:B62"/>
    <mergeCell ref="A63:B63"/>
    <mergeCell ref="A65:B65"/>
    <mergeCell ref="A3:B3"/>
    <mergeCell ref="A1:B2"/>
    <mergeCell ref="A4:A8"/>
    <mergeCell ref="A9:A13"/>
    <mergeCell ref="A14:A37"/>
  </mergeCells>
  <pageMargins left="0.70866141732283472" right="0.70866141732283472" top="0.74803149606299213" bottom="0.74803149606299213" header="0.31496062992125984" footer="0.31496062992125984"/>
  <pageSetup paperSize="9"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2022-02-14T10:52:28Z</cp:lastPrinted>
  <dcterms:created xsi:type="dcterms:W3CDTF">2021-09-17T12:39:48Z</dcterms:created>
  <dcterms:modified xsi:type="dcterms:W3CDTF">2023-09-11T07:16:45Z</dcterms:modified>
</cp:coreProperties>
</file>