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ognar.barnabas\Documents\2025-2026_tanév\Új képzési programok\"/>
    </mc:Choice>
  </mc:AlternateContent>
  <xr:revisionPtr revIDLastSave="0" documentId="8_{019774DF-8EDE-41D1-8FBC-537A0A729A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  <c r="H93" i="1"/>
  <c r="H92" i="1"/>
  <c r="H90" i="1"/>
  <c r="H89" i="1"/>
  <c r="H88" i="1"/>
  <c r="H87" i="1"/>
  <c r="H86" i="1"/>
  <c r="H85" i="1"/>
  <c r="H84" i="1"/>
  <c r="H83" i="1"/>
  <c r="H82" i="1"/>
  <c r="H81" i="1"/>
  <c r="H79" i="1"/>
  <c r="H78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6" i="1"/>
  <c r="H35" i="1"/>
  <c r="H34" i="1"/>
  <c r="H32" i="1"/>
  <c r="H31" i="1"/>
  <c r="H30" i="1"/>
  <c r="H27" i="1"/>
  <c r="H26" i="1"/>
  <c r="H25" i="1"/>
  <c r="H24" i="1"/>
  <c r="H22" i="1"/>
  <c r="H21" i="1"/>
  <c r="H20" i="1"/>
  <c r="H19" i="1"/>
  <c r="H18" i="1"/>
  <c r="H17" i="1"/>
  <c r="H16" i="1"/>
  <c r="H15" i="1"/>
  <c r="H13" i="1"/>
  <c r="H12" i="1"/>
  <c r="H11" i="1"/>
  <c r="H10" i="1"/>
  <c r="H8" i="1"/>
  <c r="H7" i="1"/>
  <c r="H6" i="1"/>
  <c r="H5" i="1"/>
  <c r="G91" i="1"/>
  <c r="F91" i="1"/>
  <c r="E91" i="1"/>
  <c r="D91" i="1"/>
  <c r="C91" i="1"/>
  <c r="G80" i="1"/>
  <c r="F80" i="1"/>
  <c r="E80" i="1"/>
  <c r="D80" i="1"/>
  <c r="C80" i="1"/>
  <c r="G77" i="1"/>
  <c r="F77" i="1"/>
  <c r="E77" i="1"/>
  <c r="D77" i="1"/>
  <c r="C77" i="1"/>
  <c r="C94" i="1" s="1"/>
  <c r="G65" i="1"/>
  <c r="F65" i="1"/>
  <c r="E65" i="1"/>
  <c r="D65" i="1"/>
  <c r="C65" i="1"/>
  <c r="G55" i="1"/>
  <c r="F55" i="1"/>
  <c r="E55" i="1"/>
  <c r="D55" i="1"/>
  <c r="C55" i="1"/>
  <c r="C76" i="1" s="1"/>
  <c r="G43" i="1"/>
  <c r="F43" i="1"/>
  <c r="E43" i="1"/>
  <c r="D43" i="1"/>
  <c r="C43" i="1"/>
  <c r="G38" i="1"/>
  <c r="G54" i="1" s="1"/>
  <c r="F38" i="1"/>
  <c r="E38" i="1"/>
  <c r="D38" i="1"/>
  <c r="C38" i="1"/>
  <c r="C54" i="1" s="1"/>
  <c r="G33" i="1"/>
  <c r="F33" i="1"/>
  <c r="E33" i="1"/>
  <c r="D33" i="1"/>
  <c r="C33" i="1"/>
  <c r="G29" i="1"/>
  <c r="F29" i="1"/>
  <c r="F37" i="1" s="1"/>
  <c r="E29" i="1"/>
  <c r="D29" i="1"/>
  <c r="C29" i="1"/>
  <c r="G23" i="1"/>
  <c r="F23" i="1"/>
  <c r="E23" i="1"/>
  <c r="D23" i="1"/>
  <c r="C23" i="1"/>
  <c r="H23" i="1" s="1"/>
  <c r="G14" i="1"/>
  <c r="F14" i="1"/>
  <c r="E14" i="1"/>
  <c r="D14" i="1"/>
  <c r="C14" i="1"/>
  <c r="G9" i="1"/>
  <c r="F9" i="1"/>
  <c r="E9" i="1"/>
  <c r="D9" i="1"/>
  <c r="C9" i="1"/>
  <c r="G4" i="1"/>
  <c r="F4" i="1"/>
  <c r="E4" i="1"/>
  <c r="D4" i="1"/>
  <c r="C4" i="1"/>
  <c r="H38" i="1" l="1"/>
  <c r="H4" i="1"/>
  <c r="C37" i="1"/>
  <c r="H14" i="1"/>
  <c r="F54" i="1"/>
  <c r="D54" i="1"/>
  <c r="G37" i="1"/>
  <c r="E54" i="1"/>
  <c r="H54" i="1" s="1"/>
  <c r="G94" i="1"/>
  <c r="G76" i="1"/>
  <c r="D94" i="1"/>
  <c r="E94" i="1"/>
  <c r="E76" i="1"/>
  <c r="E37" i="1"/>
  <c r="H9" i="1"/>
  <c r="H43" i="1"/>
  <c r="H33" i="1"/>
  <c r="C28" i="1"/>
  <c r="H28" i="1" s="1"/>
  <c r="H91" i="1"/>
  <c r="F94" i="1"/>
  <c r="H80" i="1"/>
  <c r="H77" i="1"/>
  <c r="F76" i="1"/>
  <c r="H65" i="1"/>
  <c r="D76" i="1"/>
  <c r="H55" i="1"/>
  <c r="D37" i="1"/>
  <c r="H29" i="1"/>
  <c r="G3" i="1" l="1"/>
  <c r="G95" i="1" s="1"/>
  <c r="H94" i="1"/>
  <c r="E3" i="1"/>
  <c r="E95" i="1" s="1"/>
  <c r="C3" i="1"/>
  <c r="C95" i="1" s="1"/>
  <c r="F3" i="1"/>
  <c r="F95" i="1" s="1"/>
  <c r="H76" i="1"/>
  <c r="D3" i="1"/>
  <c r="H37" i="1"/>
  <c r="F97" i="1" l="1"/>
  <c r="G98" i="1" s="1"/>
  <c r="H3" i="1"/>
  <c r="D95" i="1"/>
  <c r="D97" i="1" s="1"/>
  <c r="H95" i="1" l="1"/>
  <c r="E98" i="1"/>
  <c r="H97" i="1"/>
</calcChain>
</file>

<file path=xl/sharedStrings.xml><?xml version="1.0" encoding="utf-8"?>
<sst xmlns="http://schemas.openxmlformats.org/spreadsheetml/2006/main" count="257" uniqueCount="93">
  <si>
    <t xml:space="preserve">Évfolyam összes óraszáma </t>
  </si>
  <si>
    <t>Munkavállalói ismeretek</t>
  </si>
  <si>
    <t xml:space="preserve">Munkavállalói ismeretek </t>
  </si>
  <si>
    <t xml:space="preserve">Álláskeresés </t>
  </si>
  <si>
    <t xml:space="preserve">  </t>
  </si>
  <si>
    <t xml:space="preserve">Munkajogi alapismeretek </t>
  </si>
  <si>
    <t xml:space="preserve">Munkaviszony létesítése </t>
  </si>
  <si>
    <t xml:space="preserve">Munkanélküliség </t>
  </si>
  <si>
    <t>Munkavállalói idegen nyelv</t>
  </si>
  <si>
    <t xml:space="preserve">Munkavállalói idegen nyelv </t>
  </si>
  <si>
    <t xml:space="preserve">Az álláskeresés lépései, álláshirdetések </t>
  </si>
  <si>
    <t xml:space="preserve">Önéletrajz és motivációs levél </t>
  </si>
  <si>
    <t xml:space="preserve">„Small talk” – általános társalgás </t>
  </si>
  <si>
    <t xml:space="preserve">Állásinterjú </t>
  </si>
  <si>
    <t>Mezőgazdaság és erdészet ágazati alapoktatás</t>
  </si>
  <si>
    <t xml:space="preserve">Általános alapozás </t>
  </si>
  <si>
    <t xml:space="preserve">Bevezetés </t>
  </si>
  <si>
    <t xml:space="preserve">Éghajlattan </t>
  </si>
  <si>
    <t xml:space="preserve">Talajtan </t>
  </si>
  <si>
    <t xml:space="preserve">Növénytan </t>
  </si>
  <si>
    <t xml:space="preserve">Állattan </t>
  </si>
  <si>
    <t xml:space="preserve">Géptan </t>
  </si>
  <si>
    <t xml:space="preserve">Földmérés </t>
  </si>
  <si>
    <t xml:space="preserve">Munka-, tűz- és környezetvédelem </t>
  </si>
  <si>
    <t xml:space="preserve">Szakmai alapozás </t>
  </si>
  <si>
    <t xml:space="preserve">Szakmai ágazati tevékenységek végzése </t>
  </si>
  <si>
    <t xml:space="preserve">Szakmai üzemek, intézmények, cégek látogatása </t>
  </si>
  <si>
    <t xml:space="preserve">Szakosító  tartalmú előadások hallgatása </t>
  </si>
  <si>
    <t xml:space="preserve">Tanulási terület összóraszáma </t>
  </si>
  <si>
    <t>Agrárgépész szakmai alapozó</t>
  </si>
  <si>
    <t xml:space="preserve">Szakmai alapozó ismeretek </t>
  </si>
  <si>
    <t xml:space="preserve">Anyagismeret </t>
  </si>
  <si>
    <t xml:space="preserve">Géprajz </t>
  </si>
  <si>
    <t xml:space="preserve">Gépelemek </t>
  </si>
  <si>
    <t xml:space="preserve">Fémmegmunkálás </t>
  </si>
  <si>
    <t xml:space="preserve">A fémmegmunkálás előkészítő műveletei </t>
  </si>
  <si>
    <t xml:space="preserve">Kézi és gépi forgácsolás </t>
  </si>
  <si>
    <t xml:space="preserve">A fémek alakítása </t>
  </si>
  <si>
    <t>Járművezető képzés</t>
  </si>
  <si>
    <t xml:space="preserve">Járművezetési ismeretek </t>
  </si>
  <si>
    <t xml:space="preserve">Közlekedési alapismeretek </t>
  </si>
  <si>
    <t xml:space="preserve">A járművezetés elmélete </t>
  </si>
  <si>
    <t xml:space="preserve">Szerkezeti és üzemeltetési ismeretek </t>
  </si>
  <si>
    <t xml:space="preserve">Munkavédelem, tűzvédelem, szállítás </t>
  </si>
  <si>
    <t xml:space="preserve">Járművezetési gyakorlatok </t>
  </si>
  <si>
    <t xml:space="preserve">A mezőgazdasági vontatók felépítése </t>
  </si>
  <si>
    <t xml:space="preserve">Belső égésű motorok </t>
  </si>
  <si>
    <t xml:space="preserve">A motorok hűtése, a kenés </t>
  </si>
  <si>
    <t xml:space="preserve">A motorok tüzelőanyag-ellátása </t>
  </si>
  <si>
    <t xml:space="preserve">A villamos berendezések </t>
  </si>
  <si>
    <t xml:space="preserve">A teljesítmény-átviteli berendezések </t>
  </si>
  <si>
    <t xml:space="preserve">A futómű, a kormányzás, a pótkocsi </t>
  </si>
  <si>
    <t xml:space="preserve">A fékberendezések </t>
  </si>
  <si>
    <t xml:space="preserve">Vezetési gyakorlat - alapoktatás </t>
  </si>
  <si>
    <t xml:space="preserve">Vezetési gyakorlat - főoktatás </t>
  </si>
  <si>
    <t>Mezőgazdasági gépek</t>
  </si>
  <si>
    <t xml:space="preserve">Mezőgazdasági erőgépek </t>
  </si>
  <si>
    <t xml:space="preserve">Mezőgazdasági erőgépek mechanikus teljesítményátvitele </t>
  </si>
  <si>
    <t xml:space="preserve">Mezőgazdasági erőgépek hidraulikus rendszere </t>
  </si>
  <si>
    <t xml:space="preserve">Mezőgazdasági erőgépek járószerkezete és kormányzása </t>
  </si>
  <si>
    <t xml:space="preserve">Mezőgazdasági erőgépek fékezése </t>
  </si>
  <si>
    <t xml:space="preserve">Alváz és felépítmény, vonó- és függesztő szerkezet </t>
  </si>
  <si>
    <t xml:space="preserve">Mezőgazdasági gépek elektromos berendezései </t>
  </si>
  <si>
    <t xml:space="preserve">Mezőgazdasági erőgépek karbantartása </t>
  </si>
  <si>
    <t xml:space="preserve">Mezőgazdasági munkagépek </t>
  </si>
  <si>
    <t xml:space="preserve">A talajművelés gépei </t>
  </si>
  <si>
    <t xml:space="preserve">A vetés, ültetés és palántázás gépei </t>
  </si>
  <si>
    <t xml:space="preserve">A növényápolás gépei </t>
  </si>
  <si>
    <t xml:space="preserve">Arató-cséplő gépek </t>
  </si>
  <si>
    <t xml:space="preserve">A szemestermények utókezelésének gépei </t>
  </si>
  <si>
    <t xml:space="preserve">A szálastakarmányok betakarításának gépei </t>
  </si>
  <si>
    <t xml:space="preserve">A gumós növények betakarításának gépei </t>
  </si>
  <si>
    <t xml:space="preserve">A szállítás és anyagmozgatás gépei </t>
  </si>
  <si>
    <t xml:space="preserve">Az állattartás gépei </t>
  </si>
  <si>
    <t xml:space="preserve">Kertészeti gépek </t>
  </si>
  <si>
    <t>Mezőgazdasági gépek üzemeltetése</t>
  </si>
  <si>
    <t xml:space="preserve">Szakmai számítások </t>
  </si>
  <si>
    <t xml:space="preserve">Mezőgazdasági gépek üzemeltetése </t>
  </si>
  <si>
    <t xml:space="preserve">Mezőgazdasági ismeretek </t>
  </si>
  <si>
    <t xml:space="preserve">Szántóföldi növények termesztéstechnológiája </t>
  </si>
  <si>
    <t xml:space="preserve">Gazdasági állatok tartástechnológiája </t>
  </si>
  <si>
    <t>Évfolyam</t>
  </si>
  <si>
    <t>1/9.</t>
  </si>
  <si>
    <t>2/10.</t>
  </si>
  <si>
    <t>3/11.</t>
  </si>
  <si>
    <t>A képzés összes óraszáma</t>
  </si>
  <si>
    <t>Iskolai tanműhely és tanterem</t>
  </si>
  <si>
    <t>duális képzőhely</t>
  </si>
  <si>
    <t>Szakosító  tartalmú gyakorlatok tanüzemekben, tangazdaságokban, képzőközpontokban</t>
  </si>
  <si>
    <t>Duális képzőhelyen oktatott tartalmak aránya:</t>
  </si>
  <si>
    <t>Képzés a gazdálkodó szervezetnél:</t>
  </si>
  <si>
    <t>Összesen:</t>
  </si>
  <si>
    <t>Képzés az iskolában: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</si>
</sst>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tabSelected="1" topLeftCell="A85" zoomScale="85" zoomScaleNormal="85" workbookViewId="0">
      <selection activeCell="A97" sqref="A97:XFD97"/>
    </sheetView>
  </sheetViews>
  <sheetFormatPr defaultRowHeight="11.5" x14ac:dyDescent="0.25"/>
  <cols>
    <col min="1" max="1" width="10.6328125" style="1" customWidth="1"/>
    <col min="2" max="2" width="25.6328125" style="1" customWidth="1"/>
    <col min="3" max="8" width="10.6328125" style="1" customWidth="1"/>
    <col min="9" max="16384" width="8.7265625" style="1"/>
  </cols>
  <sheetData>
    <row r="1" spans="1:8" x14ac:dyDescent="0.25">
      <c r="A1" s="23" t="s">
        <v>81</v>
      </c>
      <c r="B1" s="23"/>
      <c r="C1" s="32" t="s">
        <v>82</v>
      </c>
      <c r="D1" s="32" t="s">
        <v>83</v>
      </c>
      <c r="E1" s="32"/>
      <c r="F1" s="32" t="s">
        <v>84</v>
      </c>
      <c r="G1" s="32"/>
      <c r="H1" s="23" t="s">
        <v>85</v>
      </c>
    </row>
    <row r="2" spans="1:8" ht="34.5" x14ac:dyDescent="0.25">
      <c r="A2" s="23"/>
      <c r="B2" s="23"/>
      <c r="C2" s="32"/>
      <c r="D2" s="10" t="s">
        <v>86</v>
      </c>
      <c r="E2" s="15" t="s">
        <v>87</v>
      </c>
      <c r="F2" s="10" t="s">
        <v>86</v>
      </c>
      <c r="G2" s="15" t="s">
        <v>87</v>
      </c>
      <c r="H2" s="23"/>
    </row>
    <row r="3" spans="1:8" x14ac:dyDescent="0.25">
      <c r="A3" s="31" t="s">
        <v>0</v>
      </c>
      <c r="B3" s="31"/>
      <c r="C3" s="3">
        <f>SUM(C4,C9,C28,,C37,C54,C76,C94)</f>
        <v>576</v>
      </c>
      <c r="D3" s="3">
        <f t="shared" ref="D3:G3" si="0">SUM(D4,D9,D28,,D37,D54,D76,D94)</f>
        <v>270</v>
      </c>
      <c r="E3" s="3">
        <f t="shared" si="0"/>
        <v>630</v>
      </c>
      <c r="F3" s="3">
        <f t="shared" si="0"/>
        <v>232.5</v>
      </c>
      <c r="G3" s="3">
        <f t="shared" si="0"/>
        <v>542.5</v>
      </c>
      <c r="H3" s="4">
        <f>SUM(C3:G3)</f>
        <v>2251</v>
      </c>
    </row>
    <row r="4" spans="1:8" x14ac:dyDescent="0.25">
      <c r="A4" s="30" t="s">
        <v>1</v>
      </c>
      <c r="B4" s="5" t="s">
        <v>2</v>
      </c>
      <c r="C4" s="3">
        <f>SUM(C5:C8)</f>
        <v>18</v>
      </c>
      <c r="D4" s="3">
        <f t="shared" ref="D4:G4" si="1">SUM(D5:D8)</f>
        <v>0</v>
      </c>
      <c r="E4" s="3">
        <f t="shared" si="1"/>
        <v>0</v>
      </c>
      <c r="F4" s="3">
        <f t="shared" si="1"/>
        <v>0</v>
      </c>
      <c r="G4" s="3">
        <f t="shared" si="1"/>
        <v>0</v>
      </c>
      <c r="H4" s="4">
        <f t="shared" ref="H4:H67" si="2">SUM(C4:G4)</f>
        <v>18</v>
      </c>
    </row>
    <row r="5" spans="1:8" x14ac:dyDescent="0.25">
      <c r="A5" s="30"/>
      <c r="B5" s="6" t="s">
        <v>3</v>
      </c>
      <c r="C5" s="2">
        <v>5</v>
      </c>
      <c r="D5" s="2" t="s">
        <v>4</v>
      </c>
      <c r="E5" s="2"/>
      <c r="F5" s="2" t="s">
        <v>4</v>
      </c>
      <c r="G5" s="2"/>
      <c r="H5" s="7">
        <f t="shared" si="2"/>
        <v>5</v>
      </c>
    </row>
    <row r="6" spans="1:8" x14ac:dyDescent="0.25">
      <c r="A6" s="30"/>
      <c r="B6" s="6" t="s">
        <v>5</v>
      </c>
      <c r="C6" s="2">
        <v>5</v>
      </c>
      <c r="D6" s="2" t="s">
        <v>4</v>
      </c>
      <c r="E6" s="2"/>
      <c r="F6" s="2" t="s">
        <v>4</v>
      </c>
      <c r="G6" s="2"/>
      <c r="H6" s="7">
        <f t="shared" si="2"/>
        <v>5</v>
      </c>
    </row>
    <row r="7" spans="1:8" x14ac:dyDescent="0.25">
      <c r="A7" s="30"/>
      <c r="B7" s="6" t="s">
        <v>6</v>
      </c>
      <c r="C7" s="2">
        <v>5</v>
      </c>
      <c r="D7" s="2" t="s">
        <v>4</v>
      </c>
      <c r="E7" s="2"/>
      <c r="F7" s="2" t="s">
        <v>4</v>
      </c>
      <c r="G7" s="2"/>
      <c r="H7" s="7">
        <f t="shared" si="2"/>
        <v>5</v>
      </c>
    </row>
    <row r="8" spans="1:8" x14ac:dyDescent="0.25">
      <c r="A8" s="30"/>
      <c r="B8" s="6" t="s">
        <v>7</v>
      </c>
      <c r="C8" s="2">
        <v>3</v>
      </c>
      <c r="D8" s="2" t="s">
        <v>4</v>
      </c>
      <c r="E8" s="2"/>
      <c r="F8" s="2" t="s">
        <v>4</v>
      </c>
      <c r="G8" s="2"/>
      <c r="H8" s="7">
        <f t="shared" si="2"/>
        <v>3</v>
      </c>
    </row>
    <row r="9" spans="1:8" x14ac:dyDescent="0.25">
      <c r="A9" s="30" t="s">
        <v>8</v>
      </c>
      <c r="B9" s="5" t="s">
        <v>9</v>
      </c>
      <c r="C9" s="3">
        <f>SUM(C10:C13)</f>
        <v>0</v>
      </c>
      <c r="D9" s="3">
        <f t="shared" ref="D9:G9" si="3">SUM(D10:D13)</f>
        <v>0</v>
      </c>
      <c r="E9" s="3">
        <f t="shared" si="3"/>
        <v>0</v>
      </c>
      <c r="F9" s="3">
        <f t="shared" si="3"/>
        <v>62</v>
      </c>
      <c r="G9" s="3">
        <f t="shared" si="3"/>
        <v>0</v>
      </c>
      <c r="H9" s="4">
        <f t="shared" si="2"/>
        <v>62</v>
      </c>
    </row>
    <row r="10" spans="1:8" ht="23" x14ac:dyDescent="0.25">
      <c r="A10" s="30"/>
      <c r="B10" s="6" t="s">
        <v>10</v>
      </c>
      <c r="C10" s="2" t="s">
        <v>4</v>
      </c>
      <c r="D10" s="2" t="s">
        <v>4</v>
      </c>
      <c r="E10" s="2"/>
      <c r="F10" s="2">
        <v>11</v>
      </c>
      <c r="G10" s="2"/>
      <c r="H10" s="7">
        <f t="shared" si="2"/>
        <v>11</v>
      </c>
    </row>
    <row r="11" spans="1:8" x14ac:dyDescent="0.25">
      <c r="A11" s="30"/>
      <c r="B11" s="6" t="s">
        <v>11</v>
      </c>
      <c r="C11" s="2" t="s">
        <v>4</v>
      </c>
      <c r="D11" s="2" t="s">
        <v>4</v>
      </c>
      <c r="E11" s="2"/>
      <c r="F11" s="2">
        <v>20</v>
      </c>
      <c r="G11" s="2"/>
      <c r="H11" s="7">
        <f t="shared" si="2"/>
        <v>20</v>
      </c>
    </row>
    <row r="12" spans="1:8" x14ac:dyDescent="0.25">
      <c r="A12" s="30"/>
      <c r="B12" s="6" t="s">
        <v>12</v>
      </c>
      <c r="C12" s="2" t="s">
        <v>4</v>
      </c>
      <c r="D12" s="2" t="s">
        <v>4</v>
      </c>
      <c r="E12" s="2"/>
      <c r="F12" s="2">
        <v>11</v>
      </c>
      <c r="G12" s="2"/>
      <c r="H12" s="7">
        <f t="shared" si="2"/>
        <v>11</v>
      </c>
    </row>
    <row r="13" spans="1:8" x14ac:dyDescent="0.25">
      <c r="A13" s="30"/>
      <c r="B13" s="6" t="s">
        <v>13</v>
      </c>
      <c r="C13" s="2" t="s">
        <v>4</v>
      </c>
      <c r="D13" s="2" t="s">
        <v>4</v>
      </c>
      <c r="E13" s="2"/>
      <c r="F13" s="2">
        <v>20</v>
      </c>
      <c r="G13" s="2"/>
      <c r="H13" s="7">
        <f t="shared" si="2"/>
        <v>20</v>
      </c>
    </row>
    <row r="14" spans="1:8" x14ac:dyDescent="0.25">
      <c r="A14" s="27" t="s">
        <v>14</v>
      </c>
      <c r="B14" s="5" t="s">
        <v>15</v>
      </c>
      <c r="C14" s="3">
        <f>SUM(C15:C22)</f>
        <v>144</v>
      </c>
      <c r="D14" s="3">
        <f t="shared" ref="D14:G14" si="4">SUM(D15:D22)</f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4">
        <f t="shared" si="2"/>
        <v>144</v>
      </c>
    </row>
    <row r="15" spans="1:8" x14ac:dyDescent="0.25">
      <c r="A15" s="28"/>
      <c r="B15" s="6" t="s">
        <v>16</v>
      </c>
      <c r="C15" s="2">
        <v>2</v>
      </c>
      <c r="D15" s="2" t="s">
        <v>4</v>
      </c>
      <c r="E15" s="2"/>
      <c r="F15" s="2" t="s">
        <v>4</v>
      </c>
      <c r="G15" s="2"/>
      <c r="H15" s="7">
        <f t="shared" si="2"/>
        <v>2</v>
      </c>
    </row>
    <row r="16" spans="1:8" x14ac:dyDescent="0.25">
      <c r="A16" s="28"/>
      <c r="B16" s="6" t="s">
        <v>17</v>
      </c>
      <c r="C16" s="2">
        <v>19</v>
      </c>
      <c r="D16" s="2" t="s">
        <v>4</v>
      </c>
      <c r="E16" s="2"/>
      <c r="F16" s="2" t="s">
        <v>4</v>
      </c>
      <c r="G16" s="2"/>
      <c r="H16" s="7">
        <f t="shared" si="2"/>
        <v>19</v>
      </c>
    </row>
    <row r="17" spans="1:8" x14ac:dyDescent="0.25">
      <c r="A17" s="28"/>
      <c r="B17" s="6" t="s">
        <v>18</v>
      </c>
      <c r="C17" s="2">
        <v>21</v>
      </c>
      <c r="D17" s="2" t="s">
        <v>4</v>
      </c>
      <c r="E17" s="2"/>
      <c r="F17" s="2" t="s">
        <v>4</v>
      </c>
      <c r="G17" s="2"/>
      <c r="H17" s="7">
        <f t="shared" si="2"/>
        <v>21</v>
      </c>
    </row>
    <row r="18" spans="1:8" x14ac:dyDescent="0.25">
      <c r="A18" s="28"/>
      <c r="B18" s="6" t="s">
        <v>19</v>
      </c>
      <c r="C18" s="2">
        <v>21</v>
      </c>
      <c r="D18" s="2" t="s">
        <v>4</v>
      </c>
      <c r="E18" s="2"/>
      <c r="F18" s="2" t="s">
        <v>4</v>
      </c>
      <c r="G18" s="2"/>
      <c r="H18" s="7">
        <f t="shared" si="2"/>
        <v>21</v>
      </c>
    </row>
    <row r="19" spans="1:8" x14ac:dyDescent="0.25">
      <c r="A19" s="28"/>
      <c r="B19" s="6" t="s">
        <v>20</v>
      </c>
      <c r="C19" s="2">
        <v>21</v>
      </c>
      <c r="D19" s="2" t="s">
        <v>4</v>
      </c>
      <c r="E19" s="2"/>
      <c r="F19" s="2" t="s">
        <v>4</v>
      </c>
      <c r="G19" s="2"/>
      <c r="H19" s="7">
        <f t="shared" si="2"/>
        <v>21</v>
      </c>
    </row>
    <row r="20" spans="1:8" x14ac:dyDescent="0.25">
      <c r="A20" s="28"/>
      <c r="B20" s="6" t="s">
        <v>21</v>
      </c>
      <c r="C20" s="2">
        <v>21</v>
      </c>
      <c r="D20" s="2" t="s">
        <v>4</v>
      </c>
      <c r="E20" s="2"/>
      <c r="F20" s="2" t="s">
        <v>4</v>
      </c>
      <c r="G20" s="2"/>
      <c r="H20" s="7">
        <f t="shared" si="2"/>
        <v>21</v>
      </c>
    </row>
    <row r="21" spans="1:8" x14ac:dyDescent="0.25">
      <c r="A21" s="28"/>
      <c r="B21" s="6" t="s">
        <v>22</v>
      </c>
      <c r="C21" s="2">
        <v>21</v>
      </c>
      <c r="D21" s="2" t="s">
        <v>4</v>
      </c>
      <c r="E21" s="2"/>
      <c r="F21" s="2" t="s">
        <v>4</v>
      </c>
      <c r="G21" s="2"/>
      <c r="H21" s="7">
        <f t="shared" si="2"/>
        <v>21</v>
      </c>
    </row>
    <row r="22" spans="1:8" ht="23" x14ac:dyDescent="0.25">
      <c r="A22" s="28"/>
      <c r="B22" s="6" t="s">
        <v>23</v>
      </c>
      <c r="C22" s="2">
        <v>18</v>
      </c>
      <c r="D22" s="2" t="s">
        <v>4</v>
      </c>
      <c r="E22" s="2"/>
      <c r="F22" s="2" t="s">
        <v>4</v>
      </c>
      <c r="G22" s="2"/>
      <c r="H22" s="7">
        <f t="shared" si="2"/>
        <v>18</v>
      </c>
    </row>
    <row r="23" spans="1:8" x14ac:dyDescent="0.25">
      <c r="A23" s="28"/>
      <c r="B23" s="5" t="s">
        <v>24</v>
      </c>
      <c r="C23" s="3">
        <f>SUM(C24:C27)</f>
        <v>414</v>
      </c>
      <c r="D23" s="3">
        <f t="shared" ref="D23:G23" si="5">SUM(D24:D27)</f>
        <v>0</v>
      </c>
      <c r="E23" s="3">
        <f t="shared" si="5"/>
        <v>0</v>
      </c>
      <c r="F23" s="3">
        <f t="shared" si="5"/>
        <v>0</v>
      </c>
      <c r="G23" s="3">
        <f t="shared" si="5"/>
        <v>0</v>
      </c>
      <c r="H23" s="4">
        <f t="shared" si="2"/>
        <v>414</v>
      </c>
    </row>
    <row r="24" spans="1:8" ht="23" x14ac:dyDescent="0.25">
      <c r="A24" s="28"/>
      <c r="B24" s="6" t="s">
        <v>25</v>
      </c>
      <c r="C24" s="2">
        <v>132</v>
      </c>
      <c r="D24" s="2" t="s">
        <v>4</v>
      </c>
      <c r="E24" s="2"/>
      <c r="F24" s="2" t="s">
        <v>4</v>
      </c>
      <c r="G24" s="2"/>
      <c r="H24" s="7">
        <f t="shared" si="2"/>
        <v>132</v>
      </c>
    </row>
    <row r="25" spans="1:8" ht="23" x14ac:dyDescent="0.25">
      <c r="A25" s="28"/>
      <c r="B25" s="6" t="s">
        <v>26</v>
      </c>
      <c r="C25" s="2">
        <v>75</v>
      </c>
      <c r="D25" s="2" t="s">
        <v>4</v>
      </c>
      <c r="E25" s="2"/>
      <c r="F25" s="2" t="s">
        <v>4</v>
      </c>
      <c r="G25" s="2"/>
      <c r="H25" s="7">
        <f t="shared" si="2"/>
        <v>75</v>
      </c>
    </row>
    <row r="26" spans="1:8" ht="23" x14ac:dyDescent="0.25">
      <c r="A26" s="28"/>
      <c r="B26" s="6" t="s">
        <v>27</v>
      </c>
      <c r="C26" s="2">
        <v>76</v>
      </c>
      <c r="D26" s="2" t="s">
        <v>4</v>
      </c>
      <c r="E26" s="2"/>
      <c r="F26" s="2" t="s">
        <v>4</v>
      </c>
      <c r="G26" s="2"/>
      <c r="H26" s="7">
        <f t="shared" si="2"/>
        <v>76</v>
      </c>
    </row>
    <row r="27" spans="1:8" ht="46" x14ac:dyDescent="0.25">
      <c r="A27" s="28"/>
      <c r="B27" s="6" t="s">
        <v>88</v>
      </c>
      <c r="C27" s="2">
        <v>131</v>
      </c>
      <c r="D27" s="2" t="s">
        <v>4</v>
      </c>
      <c r="E27" s="2"/>
      <c r="F27" s="2" t="s">
        <v>4</v>
      </c>
      <c r="G27" s="2"/>
      <c r="H27" s="7">
        <f t="shared" si="2"/>
        <v>131</v>
      </c>
    </row>
    <row r="28" spans="1:8" x14ac:dyDescent="0.25">
      <c r="A28" s="29"/>
      <c r="B28" s="8" t="s">
        <v>28</v>
      </c>
      <c r="C28" s="9">
        <f>SUM(C14,C23)</f>
        <v>558</v>
      </c>
      <c r="D28" s="9">
        <v>0</v>
      </c>
      <c r="E28" s="9"/>
      <c r="F28" s="9">
        <v>0</v>
      </c>
      <c r="G28" s="9"/>
      <c r="H28" s="7">
        <f t="shared" si="2"/>
        <v>558</v>
      </c>
    </row>
    <row r="29" spans="1:8" x14ac:dyDescent="0.25">
      <c r="A29" s="33" t="s">
        <v>29</v>
      </c>
      <c r="B29" s="5" t="s">
        <v>30</v>
      </c>
      <c r="C29" s="3">
        <f>SUM(C30:C32)</f>
        <v>0</v>
      </c>
      <c r="D29" s="3">
        <f t="shared" ref="D29:G29" si="6">SUM(D30:D32)</f>
        <v>72</v>
      </c>
      <c r="E29" s="3">
        <f t="shared" si="6"/>
        <v>0</v>
      </c>
      <c r="F29" s="3">
        <f t="shared" si="6"/>
        <v>0</v>
      </c>
      <c r="G29" s="3">
        <f t="shared" si="6"/>
        <v>0</v>
      </c>
      <c r="H29" s="4">
        <f t="shared" si="2"/>
        <v>72</v>
      </c>
    </row>
    <row r="30" spans="1:8" x14ac:dyDescent="0.25">
      <c r="A30" s="33"/>
      <c r="B30" s="6" t="s">
        <v>31</v>
      </c>
      <c r="C30" s="2" t="s">
        <v>4</v>
      </c>
      <c r="D30" s="2">
        <v>24</v>
      </c>
      <c r="E30" s="2"/>
      <c r="F30" s="2" t="s">
        <v>4</v>
      </c>
      <c r="G30" s="2"/>
      <c r="H30" s="7">
        <f t="shared" si="2"/>
        <v>24</v>
      </c>
    </row>
    <row r="31" spans="1:8" x14ac:dyDescent="0.25">
      <c r="A31" s="33"/>
      <c r="B31" s="6" t="s">
        <v>32</v>
      </c>
      <c r="C31" s="2" t="s">
        <v>4</v>
      </c>
      <c r="D31" s="2">
        <v>24</v>
      </c>
      <c r="E31" s="2"/>
      <c r="F31" s="2" t="s">
        <v>4</v>
      </c>
      <c r="G31" s="2"/>
      <c r="H31" s="7">
        <f t="shared" si="2"/>
        <v>24</v>
      </c>
    </row>
    <row r="32" spans="1:8" x14ac:dyDescent="0.25">
      <c r="A32" s="33"/>
      <c r="B32" s="6" t="s">
        <v>33</v>
      </c>
      <c r="C32" s="2" t="s">
        <v>4</v>
      </c>
      <c r="D32" s="2">
        <v>24</v>
      </c>
      <c r="E32" s="2"/>
      <c r="F32" s="2" t="s">
        <v>4</v>
      </c>
      <c r="G32" s="2"/>
      <c r="H32" s="7">
        <f t="shared" si="2"/>
        <v>24</v>
      </c>
    </row>
    <row r="33" spans="1:8" x14ac:dyDescent="0.25">
      <c r="A33" s="33"/>
      <c r="B33" s="5" t="s">
        <v>34</v>
      </c>
      <c r="C33" s="3">
        <f>SUM(C34:C36)</f>
        <v>0</v>
      </c>
      <c r="D33" s="3">
        <f t="shared" ref="D33:G33" si="7">SUM(D34:D36)</f>
        <v>0</v>
      </c>
      <c r="E33" s="3">
        <f t="shared" si="7"/>
        <v>126</v>
      </c>
      <c r="F33" s="3">
        <f t="shared" si="7"/>
        <v>0</v>
      </c>
      <c r="G33" s="3">
        <f t="shared" si="7"/>
        <v>0</v>
      </c>
      <c r="H33" s="4">
        <f t="shared" si="2"/>
        <v>126</v>
      </c>
    </row>
    <row r="34" spans="1:8" ht="23" x14ac:dyDescent="0.25">
      <c r="A34" s="33"/>
      <c r="B34" s="6" t="s">
        <v>35</v>
      </c>
      <c r="C34" s="2" t="s">
        <v>4</v>
      </c>
      <c r="D34" s="2"/>
      <c r="E34" s="14">
        <v>27</v>
      </c>
      <c r="F34" s="2" t="s">
        <v>4</v>
      </c>
      <c r="G34" s="2"/>
      <c r="H34" s="7">
        <f t="shared" si="2"/>
        <v>27</v>
      </c>
    </row>
    <row r="35" spans="1:8" x14ac:dyDescent="0.25">
      <c r="A35" s="33"/>
      <c r="B35" s="6" t="s">
        <v>36</v>
      </c>
      <c r="C35" s="2" t="s">
        <v>4</v>
      </c>
      <c r="D35" s="2"/>
      <c r="E35" s="14">
        <v>63</v>
      </c>
      <c r="F35" s="2" t="s">
        <v>4</v>
      </c>
      <c r="G35" s="2"/>
      <c r="H35" s="7">
        <f t="shared" si="2"/>
        <v>63</v>
      </c>
    </row>
    <row r="36" spans="1:8" x14ac:dyDescent="0.25">
      <c r="A36" s="33"/>
      <c r="B36" s="6" t="s">
        <v>37</v>
      </c>
      <c r="C36" s="2" t="s">
        <v>4</v>
      </c>
      <c r="D36" s="2"/>
      <c r="E36" s="14">
        <v>36</v>
      </c>
      <c r="F36" s="2" t="s">
        <v>4</v>
      </c>
      <c r="G36" s="2"/>
      <c r="H36" s="7">
        <f t="shared" si="2"/>
        <v>36</v>
      </c>
    </row>
    <row r="37" spans="1:8" x14ac:dyDescent="0.25">
      <c r="A37" s="33"/>
      <c r="B37" s="8" t="s">
        <v>28</v>
      </c>
      <c r="C37" s="9">
        <f>SUM(C29,C33)</f>
        <v>0</v>
      </c>
      <c r="D37" s="9">
        <f t="shared" ref="D37:G37" si="8">SUM(D29,D33)</f>
        <v>72</v>
      </c>
      <c r="E37" s="9">
        <f t="shared" si="8"/>
        <v>126</v>
      </c>
      <c r="F37" s="9">
        <f t="shared" si="8"/>
        <v>0</v>
      </c>
      <c r="G37" s="9">
        <f t="shared" si="8"/>
        <v>0</v>
      </c>
      <c r="H37" s="7">
        <f t="shared" si="2"/>
        <v>198</v>
      </c>
    </row>
    <row r="38" spans="1:8" x14ac:dyDescent="0.25">
      <c r="A38" s="24" t="s">
        <v>38</v>
      </c>
      <c r="B38" s="5" t="s">
        <v>39</v>
      </c>
      <c r="C38" s="3">
        <f>SUM(C39:C42)</f>
        <v>0</v>
      </c>
      <c r="D38" s="3">
        <f t="shared" ref="D38:G38" si="9">SUM(D39:D42)</f>
        <v>36</v>
      </c>
      <c r="E38" s="3">
        <f t="shared" si="9"/>
        <v>0</v>
      </c>
      <c r="F38" s="3">
        <f t="shared" si="9"/>
        <v>0</v>
      </c>
      <c r="G38" s="3">
        <f t="shared" si="9"/>
        <v>0</v>
      </c>
      <c r="H38" s="4">
        <f t="shared" si="2"/>
        <v>36</v>
      </c>
    </row>
    <row r="39" spans="1:8" x14ac:dyDescent="0.25">
      <c r="A39" s="25"/>
      <c r="B39" s="6" t="s">
        <v>40</v>
      </c>
      <c r="C39" s="2" t="s">
        <v>4</v>
      </c>
      <c r="D39" s="2">
        <v>14</v>
      </c>
      <c r="E39" s="2"/>
      <c r="F39" s="2" t="s">
        <v>4</v>
      </c>
      <c r="G39" s="2"/>
      <c r="H39" s="7">
        <f t="shared" si="2"/>
        <v>14</v>
      </c>
    </row>
    <row r="40" spans="1:8" x14ac:dyDescent="0.25">
      <c r="A40" s="25"/>
      <c r="B40" s="6" t="s">
        <v>41</v>
      </c>
      <c r="C40" s="2" t="s">
        <v>4</v>
      </c>
      <c r="D40" s="2">
        <v>6</v>
      </c>
      <c r="E40" s="2"/>
      <c r="F40" s="2" t="s">
        <v>4</v>
      </c>
      <c r="G40" s="2"/>
      <c r="H40" s="7">
        <f t="shared" si="2"/>
        <v>6</v>
      </c>
    </row>
    <row r="41" spans="1:8" ht="23" x14ac:dyDescent="0.25">
      <c r="A41" s="25"/>
      <c r="B41" s="6" t="s">
        <v>42</v>
      </c>
      <c r="C41" s="2" t="s">
        <v>4</v>
      </c>
      <c r="D41" s="2">
        <v>6</v>
      </c>
      <c r="E41" s="2"/>
      <c r="F41" s="2" t="s">
        <v>4</v>
      </c>
      <c r="G41" s="2"/>
      <c r="H41" s="7">
        <f t="shared" si="2"/>
        <v>6</v>
      </c>
    </row>
    <row r="42" spans="1:8" ht="23" x14ac:dyDescent="0.25">
      <c r="A42" s="25"/>
      <c r="B42" s="6" t="s">
        <v>43</v>
      </c>
      <c r="C42" s="2" t="s">
        <v>4</v>
      </c>
      <c r="D42" s="2">
        <v>10</v>
      </c>
      <c r="E42" s="2"/>
      <c r="F42" s="2" t="s">
        <v>4</v>
      </c>
      <c r="G42" s="2"/>
      <c r="H42" s="7">
        <f t="shared" si="2"/>
        <v>10</v>
      </c>
    </row>
    <row r="43" spans="1:8" x14ac:dyDescent="0.25">
      <c r="A43" s="25"/>
      <c r="B43" s="5" t="s">
        <v>44</v>
      </c>
      <c r="C43" s="3">
        <f>SUM(C44:C53)</f>
        <v>0</v>
      </c>
      <c r="D43" s="3">
        <f t="shared" ref="D43:G43" si="10">SUM(D44:D53)</f>
        <v>36</v>
      </c>
      <c r="E43" s="3">
        <f t="shared" si="10"/>
        <v>0</v>
      </c>
      <c r="F43" s="3">
        <f t="shared" si="10"/>
        <v>0</v>
      </c>
      <c r="G43" s="3">
        <f t="shared" si="10"/>
        <v>0</v>
      </c>
      <c r="H43" s="4">
        <f t="shared" si="2"/>
        <v>36</v>
      </c>
    </row>
    <row r="44" spans="1:8" ht="23" x14ac:dyDescent="0.25">
      <c r="A44" s="25"/>
      <c r="B44" s="6" t="s">
        <v>45</v>
      </c>
      <c r="C44" s="2" t="s">
        <v>4</v>
      </c>
      <c r="D44" s="2">
        <v>1</v>
      </c>
      <c r="E44" s="2"/>
      <c r="F44" s="2" t="s">
        <v>4</v>
      </c>
      <c r="G44" s="2"/>
      <c r="H44" s="7">
        <f t="shared" si="2"/>
        <v>1</v>
      </c>
    </row>
    <row r="45" spans="1:8" x14ac:dyDescent="0.25">
      <c r="A45" s="25"/>
      <c r="B45" s="6" t="s">
        <v>46</v>
      </c>
      <c r="C45" s="2" t="s">
        <v>4</v>
      </c>
      <c r="D45" s="2">
        <v>1</v>
      </c>
      <c r="E45" s="2"/>
      <c r="F45" s="2" t="s">
        <v>4</v>
      </c>
      <c r="G45" s="2"/>
      <c r="H45" s="7">
        <f t="shared" si="2"/>
        <v>1</v>
      </c>
    </row>
    <row r="46" spans="1:8" x14ac:dyDescent="0.25">
      <c r="A46" s="25"/>
      <c r="B46" s="6" t="s">
        <v>47</v>
      </c>
      <c r="C46" s="2" t="s">
        <v>4</v>
      </c>
      <c r="D46" s="2">
        <v>1</v>
      </c>
      <c r="E46" s="2"/>
      <c r="F46" s="2" t="s">
        <v>4</v>
      </c>
      <c r="G46" s="2"/>
      <c r="H46" s="7">
        <f t="shared" si="2"/>
        <v>1</v>
      </c>
    </row>
    <row r="47" spans="1:8" x14ac:dyDescent="0.25">
      <c r="A47" s="25"/>
      <c r="B47" s="6" t="s">
        <v>48</v>
      </c>
      <c r="C47" s="2" t="s">
        <v>4</v>
      </c>
      <c r="D47" s="2">
        <v>1</v>
      </c>
      <c r="E47" s="2"/>
      <c r="F47" s="2" t="s">
        <v>4</v>
      </c>
      <c r="G47" s="2"/>
      <c r="H47" s="7">
        <f t="shared" si="2"/>
        <v>1</v>
      </c>
    </row>
    <row r="48" spans="1:8" x14ac:dyDescent="0.25">
      <c r="A48" s="25"/>
      <c r="B48" s="6" t="s">
        <v>49</v>
      </c>
      <c r="C48" s="2" t="s">
        <v>4</v>
      </c>
      <c r="D48" s="2">
        <v>1</v>
      </c>
      <c r="E48" s="2"/>
      <c r="F48" s="2" t="s">
        <v>4</v>
      </c>
      <c r="G48" s="2"/>
      <c r="H48" s="7">
        <f t="shared" si="2"/>
        <v>1</v>
      </c>
    </row>
    <row r="49" spans="1:8" ht="23" x14ac:dyDescent="0.25">
      <c r="A49" s="25"/>
      <c r="B49" s="6" t="s">
        <v>50</v>
      </c>
      <c r="C49" s="2" t="s">
        <v>4</v>
      </c>
      <c r="D49" s="2">
        <v>2</v>
      </c>
      <c r="E49" s="2"/>
      <c r="F49" s="2" t="s">
        <v>4</v>
      </c>
      <c r="G49" s="2"/>
      <c r="H49" s="7">
        <f t="shared" si="2"/>
        <v>2</v>
      </c>
    </row>
    <row r="50" spans="1:8" ht="23" x14ac:dyDescent="0.25">
      <c r="A50" s="25"/>
      <c r="B50" s="6" t="s">
        <v>51</v>
      </c>
      <c r="C50" s="2" t="s">
        <v>4</v>
      </c>
      <c r="D50" s="2">
        <v>1</v>
      </c>
      <c r="E50" s="2"/>
      <c r="F50" s="2" t="s">
        <v>4</v>
      </c>
      <c r="G50" s="2"/>
      <c r="H50" s="7">
        <f t="shared" si="2"/>
        <v>1</v>
      </c>
    </row>
    <row r="51" spans="1:8" x14ac:dyDescent="0.25">
      <c r="A51" s="25"/>
      <c r="B51" s="6" t="s">
        <v>52</v>
      </c>
      <c r="C51" s="2" t="s">
        <v>4</v>
      </c>
      <c r="D51" s="2">
        <v>2</v>
      </c>
      <c r="E51" s="2"/>
      <c r="F51" s="2" t="s">
        <v>4</v>
      </c>
      <c r="G51" s="2"/>
      <c r="H51" s="7">
        <f t="shared" si="2"/>
        <v>2</v>
      </c>
    </row>
    <row r="52" spans="1:8" x14ac:dyDescent="0.25">
      <c r="A52" s="25"/>
      <c r="B52" s="6" t="s">
        <v>53</v>
      </c>
      <c r="C52" s="2" t="s">
        <v>4</v>
      </c>
      <c r="D52" s="2">
        <v>6</v>
      </c>
      <c r="E52" s="2"/>
      <c r="F52" s="2" t="s">
        <v>4</v>
      </c>
      <c r="G52" s="2"/>
      <c r="H52" s="7">
        <f t="shared" si="2"/>
        <v>6</v>
      </c>
    </row>
    <row r="53" spans="1:8" x14ac:dyDescent="0.25">
      <c r="A53" s="25"/>
      <c r="B53" s="6" t="s">
        <v>54</v>
      </c>
      <c r="C53" s="2" t="s">
        <v>4</v>
      </c>
      <c r="D53" s="2">
        <v>20</v>
      </c>
      <c r="E53" s="2"/>
      <c r="F53" s="2" t="s">
        <v>4</v>
      </c>
      <c r="G53" s="2"/>
      <c r="H53" s="7">
        <f t="shared" si="2"/>
        <v>20</v>
      </c>
    </row>
    <row r="54" spans="1:8" x14ac:dyDescent="0.25">
      <c r="A54" s="26"/>
      <c r="B54" s="8" t="s">
        <v>28</v>
      </c>
      <c r="C54" s="9">
        <f>SUM(C38,C43)</f>
        <v>0</v>
      </c>
      <c r="D54" s="9">
        <f t="shared" ref="D54:G54" si="11">SUM(D38,D43)</f>
        <v>72</v>
      </c>
      <c r="E54" s="9">
        <f t="shared" si="11"/>
        <v>0</v>
      </c>
      <c r="F54" s="9">
        <f t="shared" si="11"/>
        <v>0</v>
      </c>
      <c r="G54" s="9">
        <f t="shared" si="11"/>
        <v>0</v>
      </c>
      <c r="H54" s="7">
        <f t="shared" si="2"/>
        <v>72</v>
      </c>
    </row>
    <row r="55" spans="1:8" x14ac:dyDescent="0.25">
      <c r="A55" s="24" t="s">
        <v>55</v>
      </c>
      <c r="B55" s="5" t="s">
        <v>56</v>
      </c>
      <c r="C55" s="3">
        <f>SUM(C56:C64)</f>
        <v>0</v>
      </c>
      <c r="D55" s="3">
        <f t="shared" ref="D55:G55" si="12">SUM(D56:D64)</f>
        <v>54</v>
      </c>
      <c r="E55" s="3">
        <f t="shared" si="12"/>
        <v>126</v>
      </c>
      <c r="F55" s="3">
        <f t="shared" si="12"/>
        <v>0</v>
      </c>
      <c r="G55" s="3">
        <f t="shared" si="12"/>
        <v>170.5</v>
      </c>
      <c r="H55" s="4">
        <f t="shared" si="2"/>
        <v>350.5</v>
      </c>
    </row>
    <row r="56" spans="1:8" x14ac:dyDescent="0.25">
      <c r="A56" s="25"/>
      <c r="B56" s="6" t="s">
        <v>56</v>
      </c>
      <c r="C56" s="2" t="s">
        <v>4</v>
      </c>
      <c r="D56" s="2">
        <v>18</v>
      </c>
      <c r="E56" s="14">
        <v>18</v>
      </c>
      <c r="F56" s="2" t="s">
        <v>4</v>
      </c>
      <c r="G56" s="2"/>
      <c r="H56" s="7">
        <f t="shared" si="2"/>
        <v>36</v>
      </c>
    </row>
    <row r="57" spans="1:8" x14ac:dyDescent="0.25">
      <c r="A57" s="25"/>
      <c r="B57" s="6" t="s">
        <v>46</v>
      </c>
      <c r="C57" s="2" t="s">
        <v>4</v>
      </c>
      <c r="D57" s="2">
        <v>18</v>
      </c>
      <c r="E57" s="14">
        <v>90</v>
      </c>
      <c r="F57" s="2" t="s">
        <v>4</v>
      </c>
      <c r="G57" s="2"/>
      <c r="H57" s="7">
        <f t="shared" si="2"/>
        <v>108</v>
      </c>
    </row>
    <row r="58" spans="1:8" ht="23" x14ac:dyDescent="0.25">
      <c r="A58" s="25"/>
      <c r="B58" s="6" t="s">
        <v>57</v>
      </c>
      <c r="C58" s="2" t="s">
        <v>4</v>
      </c>
      <c r="D58" s="2">
        <v>18</v>
      </c>
      <c r="E58" s="14">
        <v>18</v>
      </c>
      <c r="F58" s="2" t="s">
        <v>4</v>
      </c>
      <c r="G58" s="2"/>
      <c r="H58" s="7">
        <f t="shared" si="2"/>
        <v>36</v>
      </c>
    </row>
    <row r="59" spans="1:8" ht="23" x14ac:dyDescent="0.25">
      <c r="A59" s="25"/>
      <c r="B59" s="6" t="s">
        <v>58</v>
      </c>
      <c r="C59" s="2" t="s">
        <v>4</v>
      </c>
      <c r="D59" s="2" t="s">
        <v>4</v>
      </c>
      <c r="E59" s="2"/>
      <c r="F59" s="2"/>
      <c r="G59" s="14">
        <v>31</v>
      </c>
      <c r="H59" s="7">
        <f t="shared" si="2"/>
        <v>31</v>
      </c>
    </row>
    <row r="60" spans="1:8" ht="23" x14ac:dyDescent="0.25">
      <c r="A60" s="25"/>
      <c r="B60" s="6" t="s">
        <v>59</v>
      </c>
      <c r="C60" s="2" t="s">
        <v>4</v>
      </c>
      <c r="D60" s="2" t="s">
        <v>4</v>
      </c>
      <c r="E60" s="2"/>
      <c r="F60" s="2"/>
      <c r="G60" s="14">
        <v>31</v>
      </c>
      <c r="H60" s="7">
        <f t="shared" si="2"/>
        <v>31</v>
      </c>
    </row>
    <row r="61" spans="1:8" ht="23" x14ac:dyDescent="0.25">
      <c r="A61" s="25"/>
      <c r="B61" s="6" t="s">
        <v>60</v>
      </c>
      <c r="C61" s="2" t="s">
        <v>4</v>
      </c>
      <c r="D61" s="2" t="s">
        <v>4</v>
      </c>
      <c r="E61" s="2"/>
      <c r="F61" s="2"/>
      <c r="G61" s="14">
        <v>31</v>
      </c>
      <c r="H61" s="7">
        <f t="shared" si="2"/>
        <v>31</v>
      </c>
    </row>
    <row r="62" spans="1:8" ht="23" x14ac:dyDescent="0.25">
      <c r="A62" s="25"/>
      <c r="B62" s="6" t="s">
        <v>61</v>
      </c>
      <c r="C62" s="2" t="s">
        <v>4</v>
      </c>
      <c r="D62" s="2" t="s">
        <v>4</v>
      </c>
      <c r="E62" s="2"/>
      <c r="F62" s="2"/>
      <c r="G62" s="14">
        <v>31</v>
      </c>
      <c r="H62" s="7">
        <f t="shared" si="2"/>
        <v>31</v>
      </c>
    </row>
    <row r="63" spans="1:8" ht="23" x14ac:dyDescent="0.25">
      <c r="A63" s="25"/>
      <c r="B63" s="6" t="s">
        <v>62</v>
      </c>
      <c r="C63" s="2" t="s">
        <v>4</v>
      </c>
      <c r="D63" s="2" t="s">
        <v>4</v>
      </c>
      <c r="E63" s="2"/>
      <c r="F63" s="2"/>
      <c r="G63" s="14">
        <v>31</v>
      </c>
      <c r="H63" s="7">
        <f t="shared" si="2"/>
        <v>31</v>
      </c>
    </row>
    <row r="64" spans="1:8" ht="23" x14ac:dyDescent="0.25">
      <c r="A64" s="25"/>
      <c r="B64" s="6" t="s">
        <v>63</v>
      </c>
      <c r="C64" s="2" t="s">
        <v>4</v>
      </c>
      <c r="D64" s="2" t="s">
        <v>4</v>
      </c>
      <c r="E64" s="2"/>
      <c r="F64" s="2"/>
      <c r="G64" s="14">
        <v>15.5</v>
      </c>
      <c r="H64" s="7">
        <f t="shared" si="2"/>
        <v>15.5</v>
      </c>
    </row>
    <row r="65" spans="1:8" x14ac:dyDescent="0.25">
      <c r="A65" s="25"/>
      <c r="B65" s="5" t="s">
        <v>64</v>
      </c>
      <c r="C65" s="3">
        <f>SUM(C66:C75)</f>
        <v>0</v>
      </c>
      <c r="D65" s="3">
        <f t="shared" ref="D65:G65" si="13">SUM(D66:D75)</f>
        <v>72</v>
      </c>
      <c r="E65" s="3">
        <f t="shared" si="13"/>
        <v>198</v>
      </c>
      <c r="F65" s="3">
        <f t="shared" si="13"/>
        <v>72.5</v>
      </c>
      <c r="G65" s="3">
        <f t="shared" si="13"/>
        <v>160</v>
      </c>
      <c r="H65" s="4">
        <f t="shared" si="2"/>
        <v>502.5</v>
      </c>
    </row>
    <row r="66" spans="1:8" x14ac:dyDescent="0.25">
      <c r="A66" s="25"/>
      <c r="B66" s="6" t="s">
        <v>65</v>
      </c>
      <c r="C66" s="2" t="s">
        <v>4</v>
      </c>
      <c r="D66" s="2">
        <v>18</v>
      </c>
      <c r="E66" s="14">
        <v>36</v>
      </c>
      <c r="F66" s="2" t="s">
        <v>4</v>
      </c>
      <c r="G66" s="2"/>
      <c r="H66" s="7">
        <f t="shared" si="2"/>
        <v>54</v>
      </c>
    </row>
    <row r="67" spans="1:8" ht="23" x14ac:dyDescent="0.25">
      <c r="A67" s="25"/>
      <c r="B67" s="6" t="s">
        <v>66</v>
      </c>
      <c r="C67" s="2" t="s">
        <v>4</v>
      </c>
      <c r="D67" s="2">
        <v>18</v>
      </c>
      <c r="E67" s="14">
        <v>36</v>
      </c>
      <c r="F67" s="2" t="s">
        <v>4</v>
      </c>
      <c r="G67" s="2"/>
      <c r="H67" s="7">
        <f t="shared" si="2"/>
        <v>54</v>
      </c>
    </row>
    <row r="68" spans="1:8" x14ac:dyDescent="0.25">
      <c r="A68" s="25"/>
      <c r="B68" s="6" t="s">
        <v>67</v>
      </c>
      <c r="C68" s="2" t="s">
        <v>4</v>
      </c>
      <c r="D68" s="2">
        <v>18</v>
      </c>
      <c r="E68" s="14">
        <v>72</v>
      </c>
      <c r="F68" s="2" t="s">
        <v>4</v>
      </c>
      <c r="G68" s="2"/>
      <c r="H68" s="7">
        <f t="shared" ref="H68:H97" si="14">SUM(C68:G68)</f>
        <v>90</v>
      </c>
    </row>
    <row r="69" spans="1:8" x14ac:dyDescent="0.25">
      <c r="A69" s="25"/>
      <c r="B69" s="6" t="s">
        <v>68</v>
      </c>
      <c r="C69" s="2" t="s">
        <v>4</v>
      </c>
      <c r="D69" s="2">
        <v>18</v>
      </c>
      <c r="E69" s="14">
        <v>54</v>
      </c>
      <c r="F69" s="2" t="s">
        <v>4</v>
      </c>
      <c r="G69" s="2"/>
      <c r="H69" s="7">
        <f t="shared" si="14"/>
        <v>72</v>
      </c>
    </row>
    <row r="70" spans="1:8" ht="23" x14ac:dyDescent="0.25">
      <c r="A70" s="25"/>
      <c r="B70" s="6" t="s">
        <v>69</v>
      </c>
      <c r="C70" s="2" t="s">
        <v>4</v>
      </c>
      <c r="D70" s="2" t="s">
        <v>4</v>
      </c>
      <c r="E70" s="2"/>
      <c r="F70" s="2">
        <v>6</v>
      </c>
      <c r="G70" s="14">
        <v>16</v>
      </c>
      <c r="H70" s="7">
        <f t="shared" si="14"/>
        <v>22</v>
      </c>
    </row>
    <row r="71" spans="1:8" ht="23" x14ac:dyDescent="0.25">
      <c r="A71" s="25"/>
      <c r="B71" s="6" t="s">
        <v>70</v>
      </c>
      <c r="C71" s="2" t="s">
        <v>4</v>
      </c>
      <c r="D71" s="2" t="s">
        <v>4</v>
      </c>
      <c r="E71" s="2"/>
      <c r="F71" s="2">
        <v>20</v>
      </c>
      <c r="G71" s="14">
        <v>32</v>
      </c>
      <c r="H71" s="7">
        <f t="shared" si="14"/>
        <v>52</v>
      </c>
    </row>
    <row r="72" spans="1:8" ht="23" x14ac:dyDescent="0.25">
      <c r="A72" s="25"/>
      <c r="B72" s="6" t="s">
        <v>71</v>
      </c>
      <c r="C72" s="2" t="s">
        <v>4</v>
      </c>
      <c r="D72" s="2" t="s">
        <v>4</v>
      </c>
      <c r="E72" s="2"/>
      <c r="F72" s="2">
        <v>9.5</v>
      </c>
      <c r="G72" s="14">
        <v>16</v>
      </c>
      <c r="H72" s="7">
        <f t="shared" si="14"/>
        <v>25.5</v>
      </c>
    </row>
    <row r="73" spans="1:8" ht="23" x14ac:dyDescent="0.25">
      <c r="A73" s="25"/>
      <c r="B73" s="6" t="s">
        <v>72</v>
      </c>
      <c r="C73" s="2" t="s">
        <v>4</v>
      </c>
      <c r="D73" s="2" t="s">
        <v>4</v>
      </c>
      <c r="E73" s="2"/>
      <c r="F73" s="2">
        <v>21</v>
      </c>
      <c r="G73" s="14">
        <v>64</v>
      </c>
      <c r="H73" s="7">
        <f t="shared" si="14"/>
        <v>85</v>
      </c>
    </row>
    <row r="74" spans="1:8" x14ac:dyDescent="0.25">
      <c r="A74" s="25"/>
      <c r="B74" s="6" t="s">
        <v>73</v>
      </c>
      <c r="C74" s="2" t="s">
        <v>4</v>
      </c>
      <c r="D74" s="2" t="s">
        <v>4</v>
      </c>
      <c r="E74" s="2"/>
      <c r="F74" s="2">
        <v>10</v>
      </c>
      <c r="G74" s="14">
        <v>16</v>
      </c>
      <c r="H74" s="7">
        <f t="shared" si="14"/>
        <v>26</v>
      </c>
    </row>
    <row r="75" spans="1:8" x14ac:dyDescent="0.25">
      <c r="A75" s="25"/>
      <c r="B75" s="6" t="s">
        <v>74</v>
      </c>
      <c r="C75" s="2" t="s">
        <v>4</v>
      </c>
      <c r="D75" s="2" t="s">
        <v>4</v>
      </c>
      <c r="E75" s="2"/>
      <c r="F75" s="2">
        <v>6</v>
      </c>
      <c r="G75" s="14">
        <v>16</v>
      </c>
      <c r="H75" s="7">
        <f t="shared" si="14"/>
        <v>22</v>
      </c>
    </row>
    <row r="76" spans="1:8" x14ac:dyDescent="0.25">
      <c r="A76" s="26"/>
      <c r="B76" s="8" t="s">
        <v>28</v>
      </c>
      <c r="C76" s="9">
        <f>SUM(C55,C65)</f>
        <v>0</v>
      </c>
      <c r="D76" s="9">
        <f t="shared" ref="D76:G76" si="15">SUM(D55,D65)</f>
        <v>126</v>
      </c>
      <c r="E76" s="9">
        <f t="shared" si="15"/>
        <v>324</v>
      </c>
      <c r="F76" s="9">
        <f t="shared" si="15"/>
        <v>72.5</v>
      </c>
      <c r="G76" s="9">
        <f t="shared" si="15"/>
        <v>330.5</v>
      </c>
      <c r="H76" s="7">
        <f t="shared" si="14"/>
        <v>853</v>
      </c>
    </row>
    <row r="77" spans="1:8" x14ac:dyDescent="0.25">
      <c r="A77" s="33" t="s">
        <v>75</v>
      </c>
      <c r="B77" s="5" t="s">
        <v>76</v>
      </c>
      <c r="C77" s="3">
        <f>SUM(C78:C79)</f>
        <v>0</v>
      </c>
      <c r="D77" s="3">
        <f t="shared" ref="D77:G77" si="16">SUM(D78:D79)</f>
        <v>0</v>
      </c>
      <c r="E77" s="3">
        <f t="shared" si="16"/>
        <v>0</v>
      </c>
      <c r="F77" s="3">
        <f t="shared" si="16"/>
        <v>62</v>
      </c>
      <c r="G77" s="3">
        <f t="shared" si="16"/>
        <v>0</v>
      </c>
      <c r="H77" s="4">
        <f t="shared" si="14"/>
        <v>62</v>
      </c>
    </row>
    <row r="78" spans="1:8" x14ac:dyDescent="0.25">
      <c r="A78" s="33"/>
      <c r="B78" s="6" t="s">
        <v>56</v>
      </c>
      <c r="C78" s="2" t="s">
        <v>4</v>
      </c>
      <c r="D78" s="2" t="s">
        <v>4</v>
      </c>
      <c r="E78" s="2"/>
      <c r="F78" s="2">
        <v>31</v>
      </c>
      <c r="G78" s="2"/>
      <c r="H78" s="7">
        <f t="shared" si="14"/>
        <v>31</v>
      </c>
    </row>
    <row r="79" spans="1:8" x14ac:dyDescent="0.25">
      <c r="A79" s="33"/>
      <c r="B79" s="6" t="s">
        <v>64</v>
      </c>
      <c r="C79" s="2" t="s">
        <v>4</v>
      </c>
      <c r="D79" s="2" t="s">
        <v>4</v>
      </c>
      <c r="E79" s="2"/>
      <c r="F79" s="2">
        <v>31</v>
      </c>
      <c r="G79" s="2"/>
      <c r="H79" s="7">
        <f t="shared" si="14"/>
        <v>31</v>
      </c>
    </row>
    <row r="80" spans="1:8" ht="23" x14ac:dyDescent="0.25">
      <c r="A80" s="33"/>
      <c r="B80" s="5" t="s">
        <v>77</v>
      </c>
      <c r="C80" s="3">
        <f>SUM(C81:C90)</f>
        <v>0</v>
      </c>
      <c r="D80" s="3">
        <f t="shared" ref="D80:G80" si="17">SUM(D81:D90)</f>
        <v>0</v>
      </c>
      <c r="E80" s="3">
        <f t="shared" si="17"/>
        <v>180</v>
      </c>
      <c r="F80" s="3">
        <f t="shared" si="17"/>
        <v>36</v>
      </c>
      <c r="G80" s="3">
        <f t="shared" si="17"/>
        <v>181</v>
      </c>
      <c r="H80" s="4">
        <f t="shared" si="14"/>
        <v>397</v>
      </c>
    </row>
    <row r="81" spans="1:8" x14ac:dyDescent="0.25">
      <c r="A81" s="33"/>
      <c r="B81" s="6" t="s">
        <v>65</v>
      </c>
      <c r="C81" s="2" t="s">
        <v>4</v>
      </c>
      <c r="D81" s="2"/>
      <c r="E81" s="14">
        <v>54</v>
      </c>
      <c r="F81" s="2" t="s">
        <v>4</v>
      </c>
      <c r="G81" s="2"/>
      <c r="H81" s="7">
        <f t="shared" si="14"/>
        <v>54</v>
      </c>
    </row>
    <row r="82" spans="1:8" ht="23" x14ac:dyDescent="0.25">
      <c r="A82" s="33"/>
      <c r="B82" s="6" t="s">
        <v>66</v>
      </c>
      <c r="C82" s="2" t="s">
        <v>4</v>
      </c>
      <c r="D82" s="2"/>
      <c r="E82" s="14">
        <v>36</v>
      </c>
      <c r="F82" s="2" t="s">
        <v>4</v>
      </c>
      <c r="G82" s="2"/>
      <c r="H82" s="7">
        <f t="shared" si="14"/>
        <v>36</v>
      </c>
    </row>
    <row r="83" spans="1:8" x14ac:dyDescent="0.25">
      <c r="A83" s="33"/>
      <c r="B83" s="6" t="s">
        <v>67</v>
      </c>
      <c r="C83" s="2" t="s">
        <v>4</v>
      </c>
      <c r="D83" s="2"/>
      <c r="E83" s="14">
        <v>54</v>
      </c>
      <c r="F83" s="2" t="s">
        <v>4</v>
      </c>
      <c r="G83" s="2"/>
      <c r="H83" s="7">
        <f t="shared" si="14"/>
        <v>54</v>
      </c>
    </row>
    <row r="84" spans="1:8" x14ac:dyDescent="0.25">
      <c r="A84" s="33"/>
      <c r="B84" s="6" t="s">
        <v>68</v>
      </c>
      <c r="C84" s="2" t="s">
        <v>4</v>
      </c>
      <c r="D84" s="2"/>
      <c r="E84" s="14">
        <v>36</v>
      </c>
      <c r="F84" s="2">
        <v>5</v>
      </c>
      <c r="G84" s="14">
        <v>26</v>
      </c>
      <c r="H84" s="7">
        <f t="shared" si="14"/>
        <v>67</v>
      </c>
    </row>
    <row r="85" spans="1:8" ht="23" x14ac:dyDescent="0.25">
      <c r="A85" s="33"/>
      <c r="B85" s="6" t="s">
        <v>69</v>
      </c>
      <c r="C85" s="2" t="s">
        <v>4</v>
      </c>
      <c r="D85" s="2" t="s">
        <v>4</v>
      </c>
      <c r="E85" s="2"/>
      <c r="F85" s="2"/>
      <c r="G85" s="14">
        <v>15</v>
      </c>
      <c r="H85" s="7">
        <f t="shared" si="14"/>
        <v>15</v>
      </c>
    </row>
    <row r="86" spans="1:8" ht="23" x14ac:dyDescent="0.25">
      <c r="A86" s="33"/>
      <c r="B86" s="6" t="s">
        <v>70</v>
      </c>
      <c r="C86" s="2" t="s">
        <v>4</v>
      </c>
      <c r="D86" s="2" t="s">
        <v>4</v>
      </c>
      <c r="E86" s="2"/>
      <c r="F86" s="2"/>
      <c r="G86" s="14">
        <v>46</v>
      </c>
      <c r="H86" s="7">
        <f t="shared" si="14"/>
        <v>46</v>
      </c>
    </row>
    <row r="87" spans="1:8" ht="23" x14ac:dyDescent="0.25">
      <c r="A87" s="33"/>
      <c r="B87" s="6" t="s">
        <v>71</v>
      </c>
      <c r="C87" s="2" t="s">
        <v>4</v>
      </c>
      <c r="D87" s="2" t="s">
        <v>4</v>
      </c>
      <c r="E87" s="2"/>
      <c r="F87" s="2">
        <v>15</v>
      </c>
      <c r="G87" s="14">
        <v>16</v>
      </c>
      <c r="H87" s="7">
        <f t="shared" si="14"/>
        <v>31</v>
      </c>
    </row>
    <row r="88" spans="1:8" ht="23" x14ac:dyDescent="0.25">
      <c r="A88" s="33"/>
      <c r="B88" s="6" t="s">
        <v>72</v>
      </c>
      <c r="C88" s="2" t="s">
        <v>4</v>
      </c>
      <c r="D88" s="2" t="s">
        <v>4</v>
      </c>
      <c r="E88" s="2"/>
      <c r="F88" s="2">
        <v>16</v>
      </c>
      <c r="G88" s="14">
        <v>46</v>
      </c>
      <c r="H88" s="7">
        <f t="shared" si="14"/>
        <v>62</v>
      </c>
    </row>
    <row r="89" spans="1:8" x14ac:dyDescent="0.25">
      <c r="A89" s="33"/>
      <c r="B89" s="6" t="s">
        <v>73</v>
      </c>
      <c r="C89" s="2" t="s">
        <v>4</v>
      </c>
      <c r="D89" s="2" t="s">
        <v>4</v>
      </c>
      <c r="E89" s="2"/>
      <c r="F89" s="2"/>
      <c r="G89" s="14">
        <v>16</v>
      </c>
      <c r="H89" s="7">
        <f t="shared" si="14"/>
        <v>16</v>
      </c>
    </row>
    <row r="90" spans="1:8" x14ac:dyDescent="0.25">
      <c r="A90" s="33"/>
      <c r="B90" s="6" t="s">
        <v>74</v>
      </c>
      <c r="C90" s="2" t="s">
        <v>4</v>
      </c>
      <c r="D90" s="2" t="s">
        <v>4</v>
      </c>
      <c r="E90" s="2"/>
      <c r="F90" s="2"/>
      <c r="G90" s="14">
        <v>16</v>
      </c>
      <c r="H90" s="7">
        <f t="shared" si="14"/>
        <v>16</v>
      </c>
    </row>
    <row r="91" spans="1:8" x14ac:dyDescent="0.25">
      <c r="A91" s="33"/>
      <c r="B91" s="5" t="s">
        <v>78</v>
      </c>
      <c r="C91" s="3">
        <f>SUM(C92:C93)</f>
        <v>0</v>
      </c>
      <c r="D91" s="3">
        <f t="shared" ref="D91:G91" si="18">SUM(D92:D93)</f>
        <v>0</v>
      </c>
      <c r="E91" s="3">
        <f t="shared" si="18"/>
        <v>0</v>
      </c>
      <c r="F91" s="3">
        <f t="shared" si="18"/>
        <v>0</v>
      </c>
      <c r="G91" s="3">
        <f t="shared" si="18"/>
        <v>31</v>
      </c>
      <c r="H91" s="4">
        <f t="shared" si="14"/>
        <v>31</v>
      </c>
    </row>
    <row r="92" spans="1:8" ht="23" x14ac:dyDescent="0.25">
      <c r="A92" s="33"/>
      <c r="B92" s="6" t="s">
        <v>79</v>
      </c>
      <c r="C92" s="2" t="s">
        <v>4</v>
      </c>
      <c r="D92" s="2" t="s">
        <v>4</v>
      </c>
      <c r="E92" s="2"/>
      <c r="F92" s="2"/>
      <c r="G92" s="14">
        <v>20</v>
      </c>
      <c r="H92" s="7">
        <f t="shared" si="14"/>
        <v>20</v>
      </c>
    </row>
    <row r="93" spans="1:8" ht="23" x14ac:dyDescent="0.25">
      <c r="A93" s="33"/>
      <c r="B93" s="6" t="s">
        <v>80</v>
      </c>
      <c r="C93" s="2" t="s">
        <v>4</v>
      </c>
      <c r="D93" s="2" t="s">
        <v>4</v>
      </c>
      <c r="E93" s="2"/>
      <c r="F93" s="2"/>
      <c r="G93" s="14">
        <v>11</v>
      </c>
      <c r="H93" s="7">
        <f t="shared" si="14"/>
        <v>11</v>
      </c>
    </row>
    <row r="94" spans="1:8" x14ac:dyDescent="0.25">
      <c r="A94" s="33"/>
      <c r="B94" s="8" t="s">
        <v>28</v>
      </c>
      <c r="C94" s="9">
        <f>SUM(C77,C80,C91)</f>
        <v>0</v>
      </c>
      <c r="D94" s="9">
        <f t="shared" ref="D94:G94" si="19">SUM(D77,D80,D91)</f>
        <v>0</v>
      </c>
      <c r="E94" s="9">
        <f t="shared" si="19"/>
        <v>180</v>
      </c>
      <c r="F94" s="9">
        <f t="shared" si="19"/>
        <v>98</v>
      </c>
      <c r="G94" s="9">
        <f t="shared" si="19"/>
        <v>212</v>
      </c>
      <c r="H94" s="7">
        <f t="shared" si="14"/>
        <v>490</v>
      </c>
    </row>
    <row r="95" spans="1:8" x14ac:dyDescent="0.25">
      <c r="A95" s="16" t="s">
        <v>92</v>
      </c>
      <c r="B95" s="17"/>
      <c r="C95" s="12">
        <f>C3</f>
        <v>576</v>
      </c>
      <c r="D95" s="12">
        <f t="shared" ref="D95:G95" si="20">D3</f>
        <v>270</v>
      </c>
      <c r="E95" s="12">
        <f t="shared" si="20"/>
        <v>630</v>
      </c>
      <c r="F95" s="12">
        <f t="shared" si="20"/>
        <v>232.5</v>
      </c>
      <c r="G95" s="12">
        <f t="shared" si="20"/>
        <v>542.5</v>
      </c>
      <c r="H95" s="12">
        <f t="shared" si="14"/>
        <v>2251</v>
      </c>
    </row>
    <row r="96" spans="1:8" x14ac:dyDescent="0.25">
      <c r="A96" s="16" t="s">
        <v>90</v>
      </c>
      <c r="B96" s="17"/>
      <c r="C96" s="12"/>
      <c r="D96" s="12"/>
      <c r="E96" s="12"/>
      <c r="F96" s="12"/>
      <c r="G96" s="12"/>
      <c r="H96" s="12">
        <f t="shared" si="14"/>
        <v>0</v>
      </c>
    </row>
    <row r="97" spans="1:8" x14ac:dyDescent="0.25">
      <c r="A97" s="18" t="s">
        <v>91</v>
      </c>
      <c r="B97" s="19"/>
      <c r="C97" s="10"/>
      <c r="D97" s="21">
        <f>SUM(D95:E96)</f>
        <v>900</v>
      </c>
      <c r="E97" s="22"/>
      <c r="F97" s="21">
        <f>SUM(F95:G96)</f>
        <v>775</v>
      </c>
      <c r="G97" s="22"/>
      <c r="H97" s="13">
        <f t="shared" si="14"/>
        <v>1675</v>
      </c>
    </row>
    <row r="98" spans="1:8" x14ac:dyDescent="0.25">
      <c r="A98" s="20" t="s">
        <v>89</v>
      </c>
      <c r="B98" s="20"/>
      <c r="C98" s="10"/>
      <c r="D98" s="10"/>
      <c r="E98" s="11">
        <f>SUM(E94:E96)/D97</f>
        <v>0.9</v>
      </c>
      <c r="F98" s="10"/>
      <c r="G98" s="11">
        <f>G94/F97</f>
        <v>0.2735483870967742</v>
      </c>
      <c r="H98" s="13"/>
    </row>
  </sheetData>
  <mergeCells count="19">
    <mergeCell ref="H1:H2"/>
    <mergeCell ref="A55:A76"/>
    <mergeCell ref="A38:A54"/>
    <mergeCell ref="A14:A28"/>
    <mergeCell ref="A95:B95"/>
    <mergeCell ref="A9:A13"/>
    <mergeCell ref="A3:B3"/>
    <mergeCell ref="A1:B2"/>
    <mergeCell ref="C1:C2"/>
    <mergeCell ref="D1:E1"/>
    <mergeCell ref="A29:A37"/>
    <mergeCell ref="A77:A94"/>
    <mergeCell ref="A4:A8"/>
    <mergeCell ref="F1:G1"/>
    <mergeCell ref="A96:B96"/>
    <mergeCell ref="A97:B97"/>
    <mergeCell ref="A98:B98"/>
    <mergeCell ref="D97:E97"/>
    <mergeCell ref="F97:G97"/>
  </mergeCells>
  <pageMargins left="0.70866141732283472" right="0.70866141732283472" top="0.74803149606299213" bottom="0.74803149606299213" header="0.31496062992125984" footer="0.31496062992125984"/>
  <pageSetup paperSize="9" scale="8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PSZC Reguly Antal Szakképző Iskolája és Kollégiuma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Barnabás</dc:creator>
  <cp:lastModifiedBy>Bognár Barnabás</cp:lastModifiedBy>
  <cp:lastPrinted>2022-02-14T10:56:01Z</cp:lastPrinted>
  <dcterms:created xsi:type="dcterms:W3CDTF">2021-09-19T15:58:44Z</dcterms:created>
  <dcterms:modified xsi:type="dcterms:W3CDTF">2025-09-08T14:11:39Z</dcterms:modified>
</cp:coreProperties>
</file>